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00\1 výzva\"/>
    </mc:Choice>
  </mc:AlternateContent>
  <xr:revisionPtr revIDLastSave="0" documentId="13_ncr:1_{18B16E0C-F976-4662-8507-B8B93FF0100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1" i="1" l="1"/>
  <c r="T10" i="1" s="1"/>
  <c r="S11" i="1"/>
  <c r="R50" i="1"/>
  <c r="T7" i="1" s="1"/>
  <c r="S8" i="1"/>
  <c r="P18" i="1" l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S35" i="1"/>
  <c r="T35" i="1"/>
  <c r="S36" i="1"/>
  <c r="T36" i="1"/>
  <c r="S37" i="1"/>
  <c r="T37" i="1"/>
  <c r="S38" i="1"/>
  <c r="T38" i="1"/>
  <c r="S39" i="1"/>
  <c r="T39" i="1"/>
  <c r="S40" i="1"/>
  <c r="T40" i="1"/>
  <c r="S41" i="1"/>
  <c r="T41" i="1"/>
  <c r="S42" i="1"/>
  <c r="T42" i="1"/>
  <c r="S43" i="1"/>
  <c r="T43" i="1"/>
  <c r="S44" i="1"/>
  <c r="T44" i="1"/>
  <c r="S45" i="1"/>
  <c r="T45" i="1"/>
  <c r="S46" i="1"/>
  <c r="T46" i="1"/>
  <c r="S47" i="1"/>
  <c r="T47" i="1"/>
  <c r="S48" i="1"/>
  <c r="T48" i="1"/>
  <c r="S9" i="1"/>
  <c r="S10" i="1"/>
  <c r="S13" i="1"/>
  <c r="S16" i="1"/>
  <c r="S17" i="1"/>
  <c r="S7" i="1"/>
  <c r="S12" i="1"/>
  <c r="T12" i="1"/>
  <c r="S14" i="1"/>
  <c r="T14" i="1"/>
  <c r="S15" i="1"/>
  <c r="T15" i="1"/>
  <c r="T17" i="1"/>
  <c r="S49" i="1"/>
  <c r="T49" i="1"/>
  <c r="P9" i="1"/>
  <c r="P10" i="1"/>
  <c r="P12" i="1"/>
  <c r="P13" i="1"/>
  <c r="P14" i="1"/>
  <c r="P15" i="1"/>
  <c r="P16" i="1"/>
  <c r="P17" i="1"/>
  <c r="P49" i="1"/>
  <c r="P7" i="1"/>
  <c r="T16" i="1" l="1"/>
  <c r="T13" i="1"/>
  <c r="T9" i="1"/>
  <c r="Q54" i="1"/>
  <c r="R54" i="1"/>
</calcChain>
</file>

<file path=xl/sharedStrings.xml><?xml version="1.0" encoding="utf-8"?>
<sst xmlns="http://schemas.openxmlformats.org/spreadsheetml/2006/main" count="236" uniqueCount="135">
  <si>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</si>
  <si>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</si>
  <si>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</si>
  <si>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</si>
  <si>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</si>
  <si>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</si>
  <si>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</si>
  <si>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</si>
  <si>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</si>
  <si>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</si>
  <si>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</si>
  <si>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</si>
  <si>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30231000-7 - Počítačové monitory a konzoly</t>
  </si>
  <si>
    <t xml:space="preserve">30233132-5 - Diskové jednotky </t>
  </si>
  <si>
    <t>30234600-4 - Flash paměť</t>
  </si>
  <si>
    <t xml:space="preserve">30236100-3 - Rozšíření paměti </t>
  </si>
  <si>
    <t>30236111-3 - Dynamická paměť s přímým přístupem (DRAM)</t>
  </si>
  <si>
    <t xml:space="preserve">30237000-9 - Součásti, příslušenství a doplňky pro počítače </t>
  </si>
  <si>
    <t xml:space="preserve">30237140-2 - Základní desky </t>
  </si>
  <si>
    <t>30237300-2 - Doplňky k počítačům</t>
  </si>
  <si>
    <t xml:space="preserve">30237410-6 - Počítačová myš </t>
  </si>
  <si>
    <t>30237460-1 - Počítačové klávesnice</t>
  </si>
  <si>
    <t>32413100-2 - Síťové routery</t>
  </si>
  <si>
    <t>32420000-3 - Síťová zařízení</t>
  </si>
  <si>
    <t xml:space="preserve">32421000-0 - Síťová kabeláž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</si>
  <si>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</si>
  <si>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</si>
  <si>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</si>
  <si>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</si>
  <si>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</si>
  <si>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</si>
  <si>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</si>
  <si>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</si>
  <si>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</si>
  <si>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</si>
  <si>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</si>
  <si>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</si>
  <si>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</si>
  <si>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</si>
  <si>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t>ks</t>
  </si>
  <si>
    <t>NE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</si>
  <si>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</si>
  <si>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</si>
  <si>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Společná faktura</t>
  </si>
  <si>
    <t>30 dní</t>
  </si>
  <si>
    <t xml:space="preserve">Příloha č. 2 Kupní smlouvy - technická specifikace
Výpočetní technika (III.) 100 - 2024 </t>
  </si>
  <si>
    <t>Výkonný notebook</t>
  </si>
  <si>
    <t>Rozšíření paměti</t>
  </si>
  <si>
    <t>Paměť kompatibilní s HP Z4G4 64GB DDR4-3200MHz Reg ECC.</t>
  </si>
  <si>
    <t>Monitor 27''</t>
  </si>
  <si>
    <t>Monitor 32''</t>
  </si>
  <si>
    <t>Bezdrátová klávesnice</t>
  </si>
  <si>
    <t>Bezdrátová myš</t>
  </si>
  <si>
    <t>Paměť 32GB</t>
  </si>
  <si>
    <t>sada</t>
  </si>
  <si>
    <t>SSD disk 2TB</t>
  </si>
  <si>
    <t>Presentér</t>
  </si>
  <si>
    <t>Napájecí adaptér</t>
  </si>
  <si>
    <t>SSD disk 1TB</t>
  </si>
  <si>
    <t>Verikální bezdrátová myš</t>
  </si>
  <si>
    <t>Myš optická drátová</t>
  </si>
  <si>
    <t>SSD disk 120GB</t>
  </si>
  <si>
    <t>SSD disk 500GB</t>
  </si>
  <si>
    <t>MicroSD 32 GB Industrial</t>
  </si>
  <si>
    <t>Propojovací kabel</t>
  </si>
  <si>
    <t>Paměťové moduly do notebooku</t>
  </si>
  <si>
    <t>Flash disk</t>
  </si>
  <si>
    <t>Redukce USB A na USB C</t>
  </si>
  <si>
    <t>Kabel HDMI</t>
  </si>
  <si>
    <t>Desktop switch</t>
  </si>
  <si>
    <t>Unmanaged switch. 8x  RJ-45 (10/100/1000Base-T), QoS (Quality of Service), kovové provedení, nástěná montáž, led kontrolky zepředu, napájení DC adaptérem 5V.</t>
  </si>
  <si>
    <t>Rack mount switch</t>
  </si>
  <si>
    <t>Wifi router Single-band 2,4 GHz</t>
  </si>
  <si>
    <t>Wi-fi: 802.11b/g/n, pásmo: 2.4 GHz, zabezpečení: WEP , WPA , WPA2, funkce: Access Point , Router , Wireless Router, rychlost: 300 Mbps, antény: externí, 2x 3 dBi, 1x WAN, 4x LAN 10/100, nastavení výkonu rádia, webové rozhraní, aktualizace firmware přes wifi. IPv4 a IPv6. Firewall - DoS, SPI Firewall, IP+MAC filtering</t>
  </si>
  <si>
    <t>Externí box pro SSD M.2 NVMe disky</t>
  </si>
  <si>
    <t>PoE injektor</t>
  </si>
  <si>
    <t xml:space="preserve">6x in/out RJ-45 pasivní PoE injektor ( TIA/EIA 568 Cat. 5, PoE, 802.3af / 802.3at), 10/100/1000Mbps, napájení 24V a 48V, stínění. Externí zdroj není součástí dodávky. </t>
  </si>
  <si>
    <t>Externí box pro 2.5'' disky</t>
  </si>
  <si>
    <t>Baterie do notebooku</t>
  </si>
  <si>
    <t>Dokovací stanice</t>
  </si>
  <si>
    <t>Základní deska</t>
  </si>
  <si>
    <t>Paměť 64GB</t>
  </si>
  <si>
    <t>Převodník USB-C/sluchátka</t>
  </si>
  <si>
    <t>Sluchátkový zesilovač - kabelový, konektor IN USB-C, konektor OUT jack 3,5 mm, funkce DAC převodníku, kompatibilní s Windows, Mac a Android.</t>
  </si>
  <si>
    <t>Paměťová karta</t>
  </si>
  <si>
    <t>Ing. Jiří Basl, Ph.D.,
Tel.: 37763 4249,
603 216 039</t>
  </si>
  <si>
    <t>Univerzitní 26, 
301 00 Plzeň,
Fakulta elektrotechnická - Katedra elektroniky a informačních technologií,
místnost EK 502</t>
  </si>
  <si>
    <t>Záruka na zobží min. 60 měsíců, servis NBD on site.</t>
  </si>
  <si>
    <t>Záruka na zboží min. 24 měsíců, servis NBD on site.</t>
  </si>
  <si>
    <t>Záruka na zboží min. 36 měsíců, servis NBD on site.</t>
  </si>
  <si>
    <t>Záruka na zboží min. 60 měsíců.</t>
  </si>
  <si>
    <t>Obchodní název + typ, příp. i druh poskytnuté licence (tj. „nová“ nebo „druhotná“) operačního systému + délka záruky</t>
  </si>
  <si>
    <t>Úhlopříčka 27", rozlišení min. 2560 x 1440 (W)QHD.
Poměr stran 16:9.
Nedotykový, IPS, PLS, Matný.
Odezva max. 8 ms.
Obnovovací frekvence min. 60 Hz.
Jas min. 350 cd/m2.
Rozhraní min.: USB, USB 3.0 Typ A, DisplayPort, HDMI.
Vybavení: Pivot.
Záruka min. 36 měsíců, servis NBD on site.</t>
  </si>
  <si>
    <t>Klávesnice kancelářská, membránová, bezdrátová, podsvícená, nízkoprofilové klávesy, česká a slovenská lokalizace kláves, Bluetooth, Bezdrátový USB přijímač a USB-C, tichá, na Li-Pol baterie.</t>
  </si>
  <si>
    <t>Myš bezdrátová, laserová, pro praváky, připojení skrze bluetooth, bezdrátový USB přijímač, USB-C, na Li-Pol baterie, citlivost min. 8000 DPI, min. 7 tlačítek, změna DPI pomocí tlačítka, dvě kolečka, hyperscroll, kolečko se setrvačníkem, dosah min. 10 m.</t>
  </si>
  <si>
    <t>SSD disk M.2 (PCIe 3.0 4x NVMe).
Kapacita min. 2TB.
Rychlost čtení min. 3400 MB/s.
Rychlost zápisu min. 2900MB/s.
Životnost min. 2500TBW.</t>
  </si>
  <si>
    <t>Dosah min. 15 m, USB přijímač, laserové ukazovátko.</t>
  </si>
  <si>
    <t>Náhradní napájecí zdroj k notebookům DELL, min. 130W, konektor USB-C.</t>
  </si>
  <si>
    <t>SSD disk M.2 2230, M.2 (PCIe 4.0 4x NVMe).
Kapacita min. 1TB.
Rychlost čtení min. 4800MB/s.
Rychlost zápisu min. 4700MB/s.
Životnost min. 600TBW.</t>
  </si>
  <si>
    <t>Herní myš bezdrátová, pro praváky, optická, připojení skrze bezdrátový USB přijímač, citlivost min. 25600 DPI, možná změna DPI, odezva max. 1 ms, min. 11 tlačítek, kolečko s naklápěním do stran, kolečko se setrvačníkem.</t>
  </si>
  <si>
    <t>Myš bezdrátová, vertikální, optická, 800 - 1200 - 1600 - 2000 - 2400 DPI, odezva max. 4ms (2.4G mode) / max. 8ms (BT mode), dosah až 10 m, technologie power saving mode, RGB podsvícení, min. 7 tlačítek, životnost až 3 000 000 kliknutí, soft touch povrch, pro praváky, možnost spárování až se 3 zařízeními najednou, Plug &amp; Play, 2.4 Ghz USB-A přijímač / 2x BT, dobíjecí baterie 500mA, konektor micro-USB, dobíjecí kabel 1,5 m součástí balení.</t>
  </si>
  <si>
    <t>Interní SSD disk.
Kapacita 1TB (980GB), TLC (Triple-Level Cell).
Rychlost čtení min. 3500MB/s.
Rychlost zápisu 3000MB/s.
Životnost 600TBW.</t>
  </si>
  <si>
    <t>Sada klávesnice + myš</t>
  </si>
  <si>
    <t>Myš: optický senzor, drátová USB, obouruční, citlivost min. 1000 Dpi, počet tlačítek min. 3 skolečkem.
Kancelářská klávesnice: drátová USB,  Česká (CZ) a Slovenská (SK), nizkoprofilové klávesy membránové. 
Klávesnice a myš jen v sadě. Barva nejlépe černá.</t>
  </si>
  <si>
    <t>Interní SSD.
Kapacita min. 1000 GB.
Sekvenční čtení a zápis min. 5150 / 4850 MB/s.
Náhodné čtení a zápis 740000 / 800000 IOPS.
Specifikace AHCI.
Formát M.2 - 80 mm.
Rozhraní M.2 PCI-E NVMe Gen4. 
Životnost min. 600TBW.
Záruka min. 60 měsíců.</t>
  </si>
  <si>
    <t>Interní SSD.
Kapacita min. 500 GB.
Sekvenční čtení a zápis min. 3500 / 3200 MB/s.
Náhodné čtení a zápis min. 480000 / 550000 IOPS.
Čipy TLC / 3D TLC.
Specifikace NVMe.
Formát M.2 - 80 mm.
Rozhraní M.2 PCI-E NVMe Gen3 / TRIM / PCB.
MTBF 1500000 hodin. 
HW kompatibilita: ODROID H3+, Raspberry Pi Compute Module 4 (CM4).
Záruka min. 60 měsíců.</t>
  </si>
  <si>
    <t>Micro SDXC 32GB.
Industrial.
Rychlost čtení min. 100 MB/s.
Rychlostní rating: Class - 10, Class Video - V30, UHS Class - U3, Teplotní odolnost. 
Provozní teplota -40 °C až 85 °C. 
Odolnost až 1920 TBW.
Záruka min. 60 měsíců.</t>
  </si>
  <si>
    <t>Propojovací kabel z HDMI na DVI-D (24+1), délka 2 m.</t>
  </si>
  <si>
    <t>Paměťové moduly do notebooku 16GB (2x 8 GB) / SO-DIMM DDR4 2933 MHz / Non-ECC, Un-registered (un-buffered). 
Kompatibilita: ODROID H3.</t>
  </si>
  <si>
    <t>Flash disk min. 64 GB - USB 3.2 Gen 1 (USB 3.0), konektor USB-A.
Rychlost zápisu až 100 MB/s.
Rychlost čtení až 200 MB/s.
S poutkem na klíče, materiál kov, barva např. zlatá. 
Bez krytky.</t>
  </si>
  <si>
    <t>USB 3.1 A (F)  na USB 3.1 C (M),  přenosová rychlost min. 480 Mbps, podpora OTG, přenos dat, synchronizacie a nabíjení, proud 3A, barva např. černá, bez kabelu, délka max. 22 mm.</t>
  </si>
  <si>
    <t>Optický HDMI 2.0 kabel, délka 15 m, HDMI (M), HDMI (M), High Speed + Ethernet 4K@60Hz (4K Ultra HD 2160p), HDCP.</t>
  </si>
  <si>
    <t>Unmanaged switch. 16x  RJ-45 (10/100/1000Base-T),  kovové provedení, napájení 230V, interní zdroj. 
Součástí balení úchyty pro montáž do datového rozvaděče.</t>
  </si>
  <si>
    <t>Externí box s USB 3.2 Gen 2 pro NVMe M.2 SSD disky.
Přenosová rychlost min. 10 Gbps. 
USB-C konektor. 
Disky až do rozměru 22 x 80 mm, kapacita není omezena.  
Hliníkové tělo boxu a teplovodivé podložky.</t>
  </si>
  <si>
    <t>Délka 10 m, UTP CAT5E, non-snag proof, šedá.</t>
  </si>
  <si>
    <t>Délka 15 m, UTP CAT5E, non-snag proof, šedá.</t>
  </si>
  <si>
    <t>Délka 5 m, UTP CAT5E, non-snag proof, šedá.</t>
  </si>
  <si>
    <t>LAN kabel 10m</t>
  </si>
  <si>
    <t>LAN kabel 15m</t>
  </si>
  <si>
    <t>LAN kabel 5m</t>
  </si>
  <si>
    <t>Externí box pro 2,5" disky, max. výška disku 9,5 mm, USB 3.1 gen1.</t>
  </si>
  <si>
    <t>Univerzální dokovací stanice kompatibilní s notebooky DELL. 
Připojení k zařízení: USB-C.
Výstupy: 2x DP 1.4, 1x HDMI, 3x USB 3.1 Gen 1 typ A, 2x USB 3.1 Gen 2 typ C, 1x RJ-45 (Gigabit Ethernet).
Maximální výkon 130 W, dobíjecí 90 W. 
Součástí dodávky napájecí zdroj. 
Technologie ExpressCharge, funkce PXE Boot a Wake-on-LAN.</t>
  </si>
  <si>
    <t>1 pár paměti 32GB v modulech 2x 16GB.  
DIMM DDR4 3200 MHz / Non-ECC, Un-registered (un-buffered) / 1.35V.</t>
  </si>
  <si>
    <t xml:space="preserve">1 pár paměti 64GB v modulech 2x 32GB.  
DIMM DDR4 4000 MHz / Non-ECC, Un-registered (un-buffered) / 1.4V. 
Časování 18-22-22-42. 
Moduly jsou osazeny pasivním chladičem. </t>
  </si>
  <si>
    <t>Paměťová karta Micro SDXC 512GB.  
Rychlost čtení min. 180 MB/s. 
Rychlost zápisu min. 130 MB/s. 
Rychlostní rating: Class - 10, UHS Class - U3. 
Adaptér SD/Micro SD . 
Pro 4K záznam.</t>
  </si>
  <si>
    <t>Originální baterie do notebooku Dell Precision 5550.  6 článková 86W/HR LI-ION.</t>
  </si>
  <si>
    <t xml:space="preserve">Interní SSD - M.2 SATA SSD s Key-B nebo Key-B&amp;M.
Kapacita min. 120 GB.
Sekvenční čtení a zápis min. 560 / 500 MB/s.
Čipy TLC / 3D TLC.
Specifikace AHCI.
Formát M.2 - 42 mm. 
HW kompatibilita: Argon ONE M.2 Case pro Raspberry Pi 4. </t>
  </si>
  <si>
    <t>Úhlopříčka 31,5", rozlišení min. 2560 x 1440 (W)QHD.
Poměr stran 16:9.
Nedotykový, IPS, PLS, Matný.
Odezva max. 5 ms.
Obnovovací frekvence min. 60 Hz.
Jas min. 350 cd/m2.
Rozhraní min.: USB-C, DisplayPort, HDMI.
Vybavení: USB-C Power Delivery (90W), VESA.
Záruka min. 36 měsíců, servis NBD on site.
Třída energetické účinnosti v rozpětí A až F.</t>
  </si>
  <si>
    <t>Odkaz na splnění požadavku Energy star nebo TCO Certified, *</t>
  </si>
  <si>
    <t>Kancelářská myš s optickým senzorem, pro obě ruce, drátová (délka kabelu cca 1,5 m), rozhraní USB, citlivost min. 1000dpi, silent (tichá).</t>
  </si>
  <si>
    <t>Operační systém Windows 11, stačí ve verzi Home, předinstalovaný (nesmí to být licence typu K12 (EDU). 
OS Windows požadujeme z důvodu kompatibility s interními aplikacemi ZČU (Stag, Magion,...).</t>
  </si>
  <si>
    <t>Výkon procesoru v Passmark CPU více než 26 100 bodů, max. 30W TDP.
Operační paměť min. 32GB DDR5. 
Displej 15,6" FHD (min. 1920 x 1080), IPS, Anti-Glare, min. 250 nits, nedotykový. 
Integrovaná grafická karta.  
SSD disk M.2 min. 1TB PCIe NVMe 4. generace. 
Webkamera  FHX+IR, 2x mikrofon.  
Obsahuje integrovaný bezdrátový adaptér WiFi 6E  a bluetooth 5.3. 
Porty min.: 2xT hunderbolt 4, 2x USB 3.2-C Gen1, HDMI. 
Univerzální zvukový port, ETH RJ45. 
Podsvícená klávesnice s numerickou klávesnicí. 
Čtečka otisků prstů.
Podpora prostřednictvím internetu umožňuje stahování ovladačů a manuálu z internetu adresně pro konkrétní zadaný typ (sériové číslo) zařízení. 
Záruka min. 60 měsíců, servis NBD on site.</t>
  </si>
  <si>
    <t>Výkon procesoru v Passmark CPU více než 44 500 bodů, Single Thread Rating min. 4 145.
Operační paměť  min. 32GB DDR5. 
Displej 15,6" FHD (min. 1920 x 1080) nedotykový, matný.  
Grafika s výkonem G3D min. 19 500,  min. 8GB RAM.   
SSD disk M.2 min. 1TB PCIe. 
Webkamera  širokoúhlá HD (min. 720px), 1x mikrofon.  
Obsahuje integrovaný bezdrátový adaptér WiFi 6 a bluetooth. 
Porty min.: 1x port USB-C 3.2 Gen 2 s DisplayPort, HDMI. 
Univerzální zvukový port, ETH RJ45, 3x porty USB 3.2 Gen 1. 
Podsvícená klávesnice s numerickou klávesnicí. 
Podpora prostřednictvím internetu umožňuje stahování ovladačů a manuálu z internetu adresně pro konkrétní zadaný typ (sériové číslo) zařízení.  
Záruka min. 24 měsíců, servis NBD on site.</t>
  </si>
  <si>
    <t xml:space="preserve">Operační systém Windows 11, stačí ve verzi Home, předinstalovaný (nesmí to být licence typu K12 (EDU). 
OS Windows požadujeme z důvodu kompatibility s interními aplikacemi ZČU (Stag, Magion,...). </t>
  </si>
  <si>
    <t>Základní deska chipset AMD A520, socket AMD AM4, PCI Express 3.0, 1× PCIe x16, 2× PCIe x1, 4× DDR4 4800MHz (OC), RJ-45 (LAN) 1Gbps, WiFi, Bluetooth, HDMI, VGA, DisplayPort, 7.1 zvuková karta, formát mATX (Micro ATX).
Nutná kompatibilita s PC v laboratoři.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</si>
</sst>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3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135">
    <xf numFmtId="0" fontId="0" fillId="0" borderId="0" xfId="0"/>
    <xf numFmtId="0" fontId="0" fillId="0" borderId="0" xfId="0" applyProtection="1"/>
    <xf numFmtId="0" fontId="9" fillId="2" borderId="0" xfId="0" applyFont="1" applyFill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left" vertical="center"/>
    </xf>
    <xf numFmtId="0" fontId="5" fillId="0" borderId="0" xfId="0" applyFont="1" applyProtection="1"/>
    <xf numFmtId="0" fontId="5" fillId="0" borderId="0" xfId="0" applyFont="1" applyAlignment="1" applyProtection="1">
      <alignment vertical="top" wrapText="1"/>
    </xf>
    <xf numFmtId="49" fontId="13" fillId="0" borderId="0" xfId="0" applyNumberFormat="1" applyFont="1" applyAlignment="1" applyProtection="1">
      <alignment horizontal="left" vertical="center" wrapText="1"/>
    </xf>
    <xf numFmtId="49" fontId="5" fillId="0" borderId="0" xfId="0" applyNumberFormat="1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5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5" fillId="0" borderId="1" xfId="0" applyFont="1" applyBorder="1" applyProtection="1"/>
    <xf numFmtId="0" fontId="5" fillId="0" borderId="0" xfId="0" applyFont="1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wrapText="1"/>
    </xf>
    <xf numFmtId="0" fontId="12" fillId="4" borderId="1" xfId="0" applyFont="1" applyFill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indent="1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6" fillId="4" borderId="7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right" vertical="center" indent="1"/>
    </xf>
    <xf numFmtId="0" fontId="6" fillId="4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textRotation="90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6" fillId="5" borderId="6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5" fillId="2" borderId="23" xfId="0" applyNumberFormat="1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3" fontId="5" fillId="3" borderId="16" xfId="0" applyNumberFormat="1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left" vertical="center" wrapText="1" inden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164" fontId="5" fillId="0" borderId="16" xfId="0" applyNumberFormat="1" applyFont="1" applyBorder="1" applyAlignment="1" applyProtection="1">
      <alignment horizontal="right" vertical="center" indent="1"/>
    </xf>
    <xf numFmtId="164" fontId="5" fillId="3" borderId="16" xfId="0" applyNumberFormat="1" applyFont="1" applyFill="1" applyBorder="1" applyAlignment="1" applyProtection="1">
      <alignment horizontal="right" vertical="center" indent="1"/>
    </xf>
    <xf numFmtId="165" fontId="5" fillId="0" borderId="16" xfId="0" applyNumberFormat="1" applyFont="1" applyBorder="1" applyAlignment="1" applyProtection="1">
      <alignment horizontal="right" vertical="center" indent="1"/>
    </xf>
    <xf numFmtId="0" fontId="5" fillId="0" borderId="16" xfId="0" applyFont="1" applyBorder="1" applyAlignment="1" applyProtection="1">
      <alignment horizontal="center" vertical="center"/>
    </xf>
    <xf numFmtId="3" fontId="5" fillId="2" borderId="22" xfId="0" applyNumberFormat="1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3" fontId="5" fillId="3" borderId="21" xfId="0" applyNumberFormat="1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left" vertical="center" wrapText="1" indent="1"/>
    </xf>
    <xf numFmtId="0" fontId="12" fillId="4" borderId="24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6" borderId="21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164" fontId="5" fillId="0" borderId="21" xfId="0" applyNumberFormat="1" applyFont="1" applyBorder="1" applyAlignment="1" applyProtection="1">
      <alignment horizontal="right" vertical="center" indent="1"/>
    </xf>
    <xf numFmtId="164" fontId="5" fillId="3" borderId="21" xfId="0" applyNumberFormat="1" applyFont="1" applyFill="1" applyBorder="1" applyAlignment="1" applyProtection="1">
      <alignment horizontal="right" vertical="center" indent="1"/>
    </xf>
    <xf numFmtId="165" fontId="5" fillId="0" borderId="24" xfId="0" applyNumberFormat="1" applyFont="1" applyBorder="1" applyAlignment="1" applyProtection="1">
      <alignment horizontal="right" vertical="center" indent="1"/>
    </xf>
    <xf numFmtId="0" fontId="5" fillId="0" borderId="21" xfId="0" applyFont="1" applyBorder="1" applyAlignment="1" applyProtection="1">
      <alignment horizontal="center" vertical="center"/>
    </xf>
    <xf numFmtId="3" fontId="5" fillId="2" borderId="12" xfId="0" applyNumberFormat="1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5" fillId="3" borderId="13" xfId="0" applyNumberFormat="1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left" vertical="center" wrapText="1" indent="1"/>
    </xf>
    <xf numFmtId="0" fontId="12" fillId="4" borderId="13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164" fontId="5" fillId="0" borderId="13" xfId="0" applyNumberFormat="1" applyFont="1" applyBorder="1" applyAlignment="1" applyProtection="1">
      <alignment horizontal="right" vertical="center" indent="1"/>
    </xf>
    <xf numFmtId="164" fontId="5" fillId="3" borderId="13" xfId="0" applyNumberFormat="1" applyFont="1" applyFill="1" applyBorder="1" applyAlignment="1" applyProtection="1">
      <alignment horizontal="right" vertical="center" indent="1"/>
    </xf>
    <xf numFmtId="165" fontId="5" fillId="0" borderId="13" xfId="0" applyNumberFormat="1" applyFont="1" applyBorder="1" applyAlignment="1" applyProtection="1">
      <alignment horizontal="right" vertical="center" indent="1"/>
    </xf>
    <xf numFmtId="0" fontId="5" fillId="0" borderId="13" xfId="0" applyFont="1" applyBorder="1" applyAlignment="1" applyProtection="1">
      <alignment horizontal="center" vertical="center"/>
    </xf>
    <xf numFmtId="3" fontId="5" fillId="2" borderId="20" xfId="0" applyNumberFormat="1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3" fontId="5" fillId="3" borderId="18" xfId="0" applyNumberFormat="1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left" vertical="center" wrapText="1" indent="1"/>
    </xf>
    <xf numFmtId="0" fontId="12" fillId="4" borderId="18" xfId="0" applyFont="1" applyFill="1" applyBorder="1" applyAlignment="1" applyProtection="1">
      <alignment horizontal="center" vertical="center" wrapText="1"/>
    </xf>
    <xf numFmtId="0" fontId="5" fillId="6" borderId="18" xfId="0" applyFont="1" applyFill="1" applyBorder="1" applyAlignment="1" applyProtection="1">
      <alignment horizontal="center" vertical="center" wrapText="1"/>
    </xf>
    <xf numFmtId="164" fontId="5" fillId="0" borderId="18" xfId="0" applyNumberFormat="1" applyFont="1" applyBorder="1" applyAlignment="1" applyProtection="1">
      <alignment horizontal="right" vertical="center" indent="1"/>
    </xf>
    <xf numFmtId="164" fontId="5" fillId="3" borderId="18" xfId="0" applyNumberFormat="1" applyFont="1" applyFill="1" applyBorder="1" applyAlignment="1" applyProtection="1">
      <alignment horizontal="right" vertical="center" indent="1"/>
    </xf>
    <xf numFmtId="165" fontId="5" fillId="0" borderId="18" xfId="0" applyNumberFormat="1" applyFont="1" applyBorder="1" applyAlignment="1" applyProtection="1">
      <alignment horizontal="right" vertical="center" indent="1"/>
    </xf>
    <xf numFmtId="0" fontId="5" fillId="0" borderId="18" xfId="0" applyFont="1" applyBorder="1" applyAlignment="1" applyProtection="1">
      <alignment horizontal="center" vertical="center"/>
    </xf>
    <xf numFmtId="0" fontId="5" fillId="6" borderId="13" xfId="0" applyFont="1" applyFill="1" applyBorder="1" applyAlignment="1" applyProtection="1">
      <alignment horizontal="center" vertical="center" wrapText="1"/>
    </xf>
    <xf numFmtId="3" fontId="5" fillId="2" borderId="20" xfId="0" applyNumberFormat="1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3" fontId="5" fillId="3" borderId="18" xfId="0" applyNumberFormat="1" applyFont="1" applyFill="1" applyBorder="1" applyAlignment="1" applyProtection="1">
      <alignment horizontal="center" vertical="center" wrapText="1"/>
    </xf>
    <xf numFmtId="164" fontId="5" fillId="0" borderId="18" xfId="0" applyNumberFormat="1" applyFont="1" applyBorder="1" applyAlignment="1" applyProtection="1">
      <alignment horizontal="right" vertical="center" indent="1"/>
    </xf>
    <xf numFmtId="164" fontId="5" fillId="3" borderId="18" xfId="0" applyNumberFormat="1" applyFont="1" applyFill="1" applyBorder="1" applyAlignment="1" applyProtection="1">
      <alignment horizontal="right" vertical="center" indent="1"/>
    </xf>
    <xf numFmtId="0" fontId="5" fillId="0" borderId="18" xfId="0" applyFont="1" applyBorder="1" applyAlignment="1" applyProtection="1">
      <alignment horizontal="center" vertical="center"/>
    </xf>
    <xf numFmtId="3" fontId="5" fillId="2" borderId="14" xfId="0" applyNumberFormat="1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5" fillId="3" borderId="15" xfId="0" applyNumberFormat="1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left" vertical="center" wrapText="1" indent="1"/>
    </xf>
    <xf numFmtId="0" fontId="12" fillId="4" borderId="15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6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164" fontId="5" fillId="0" borderId="15" xfId="0" applyNumberFormat="1" applyFont="1" applyBorder="1" applyAlignment="1" applyProtection="1">
      <alignment horizontal="right" vertical="center" indent="1"/>
    </xf>
    <xf numFmtId="164" fontId="5" fillId="3" borderId="15" xfId="0" applyNumberFormat="1" applyFont="1" applyFill="1" applyBorder="1" applyAlignment="1" applyProtection="1">
      <alignment horizontal="right" vertical="center" indent="1"/>
    </xf>
    <xf numFmtId="165" fontId="5" fillId="0" borderId="15" xfId="0" applyNumberFormat="1" applyFont="1" applyBorder="1" applyAlignment="1" applyProtection="1">
      <alignment horizontal="right" vertical="center" indent="1"/>
    </xf>
    <xf numFmtId="0" fontId="5" fillId="0" borderId="15" xfId="0" applyFont="1" applyBorder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6" fillId="5" borderId="3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1" fillId="0" borderId="0" xfId="2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4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9" xfId="0" applyNumberFormat="1" applyFont="1" applyBorder="1" applyAlignment="1" applyProtection="1">
      <alignment horizontal="center" vertical="center"/>
    </xf>
    <xf numFmtId="164" fontId="4" fillId="0" borderId="10" xfId="0" applyNumberFormat="1" applyFont="1" applyBorder="1" applyAlignment="1" applyProtection="1">
      <alignment horizontal="center" vertical="center"/>
    </xf>
    <xf numFmtId="164" fontId="4" fillId="0" borderId="11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0" fillId="0" borderId="0" xfId="0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24" xfId="0" applyFont="1" applyFill="1" applyBorder="1" applyAlignment="1" applyProtection="1">
      <alignment horizontal="left" vertical="center" wrapText="1" indent="1"/>
      <protection locked="0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71"/>
  <sheetViews>
    <sheetView tabSelected="1" topLeftCell="C11" zoomScaleNormal="100" workbookViewId="0">
      <selection activeCell="H12" sqref="H12:H13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6.7109375" style="111" customWidth="1"/>
    <col min="4" max="4" width="12.28515625" style="123" customWidth="1"/>
    <col min="5" max="5" width="10.5703125" style="124" customWidth="1"/>
    <col min="6" max="6" width="120.7109375" style="111" customWidth="1"/>
    <col min="7" max="7" width="35.140625" style="125" customWidth="1"/>
    <col min="8" max="8" width="27.28515625" style="125" customWidth="1"/>
    <col min="9" max="9" width="22.42578125" style="125" customWidth="1"/>
    <col min="10" max="10" width="16.140625" style="111" customWidth="1"/>
    <col min="11" max="11" width="27.28515625" style="1" hidden="1" customWidth="1"/>
    <col min="12" max="12" width="29.5703125" style="1" customWidth="1"/>
    <col min="13" max="13" width="25.85546875" style="1" customWidth="1"/>
    <col min="14" max="14" width="39.140625" style="125" customWidth="1"/>
    <col min="15" max="15" width="25.7109375" style="125" bestFit="1" customWidth="1"/>
    <col min="16" max="16" width="17.7109375" style="125" hidden="1" customWidth="1"/>
    <col min="17" max="17" width="21.5703125" style="1" customWidth="1"/>
    <col min="18" max="18" width="24.5703125" style="1" customWidth="1"/>
    <col min="19" max="19" width="22" style="1" customWidth="1"/>
    <col min="20" max="20" width="19.140625" style="1" customWidth="1"/>
    <col min="21" max="21" width="11.5703125" style="1" hidden="1" customWidth="1"/>
    <col min="22" max="22" width="42.7109375" style="98" customWidth="1"/>
    <col min="23" max="16384" width="9.140625" style="1"/>
  </cols>
  <sheetData>
    <row r="1" spans="1:22" ht="40.9" customHeight="1" x14ac:dyDescent="0.25">
      <c r="B1" s="2" t="s">
        <v>45</v>
      </c>
      <c r="C1" s="3"/>
      <c r="D1" s="3"/>
      <c r="E1" s="4"/>
      <c r="F1" s="5"/>
      <c r="G1" s="6"/>
      <c r="H1" s="7"/>
      <c r="I1" s="7"/>
      <c r="J1" s="5"/>
      <c r="K1" s="4"/>
      <c r="L1" s="4"/>
      <c r="M1" s="4"/>
      <c r="N1" s="7"/>
      <c r="O1" s="7"/>
      <c r="P1" s="7"/>
      <c r="Q1" s="4"/>
      <c r="R1" s="4"/>
      <c r="S1" s="4"/>
      <c r="T1" s="4"/>
      <c r="U1" s="4"/>
      <c r="V1" s="4"/>
    </row>
    <row r="2" spans="1:22" ht="24" customHeight="1" x14ac:dyDescent="0.25">
      <c r="B2" s="4"/>
      <c r="C2" s="4"/>
      <c r="D2" s="8"/>
      <c r="E2" s="9"/>
      <c r="F2" s="5"/>
      <c r="G2" s="10"/>
      <c r="H2" s="11"/>
      <c r="I2" s="11"/>
      <c r="J2" s="11"/>
      <c r="K2" s="11"/>
      <c r="L2" s="11"/>
      <c r="M2" s="11"/>
      <c r="N2" s="11"/>
      <c r="O2" s="5"/>
      <c r="P2" s="5"/>
      <c r="Q2" s="4"/>
      <c r="R2" s="12"/>
      <c r="S2" s="12"/>
      <c r="T2" s="4"/>
      <c r="U2" s="13"/>
      <c r="V2" s="14"/>
    </row>
    <row r="3" spans="1:22" x14ac:dyDescent="0.25">
      <c r="B3" s="15"/>
      <c r="C3" s="16" t="s">
        <v>0</v>
      </c>
      <c r="D3" s="17"/>
      <c r="E3" s="17"/>
      <c r="F3" s="17"/>
      <c r="G3" s="11"/>
      <c r="H3" s="11"/>
      <c r="I3" s="11"/>
      <c r="J3" s="11"/>
      <c r="K3" s="11"/>
      <c r="L3" s="11"/>
      <c r="M3" s="11"/>
      <c r="N3" s="11"/>
      <c r="O3" s="18"/>
      <c r="P3" s="18"/>
      <c r="Q3" s="12"/>
      <c r="R3" s="12"/>
      <c r="S3" s="12"/>
      <c r="T3" s="4"/>
      <c r="U3" s="4"/>
      <c r="V3" s="18"/>
    </row>
    <row r="4" spans="1:22" ht="19.899999999999999" customHeight="1" thickBot="1" x14ac:dyDescent="0.3">
      <c r="B4" s="19"/>
      <c r="C4" s="20" t="s">
        <v>1</v>
      </c>
      <c r="D4" s="17"/>
      <c r="E4" s="17"/>
      <c r="F4" s="17"/>
      <c r="G4" s="17"/>
      <c r="H4" s="17"/>
      <c r="I4" s="12"/>
      <c r="J4" s="12"/>
      <c r="K4" s="12"/>
      <c r="L4" s="12"/>
      <c r="M4" s="12"/>
      <c r="N4" s="5"/>
      <c r="O4" s="5"/>
      <c r="P4" s="5"/>
      <c r="Q4" s="12"/>
      <c r="R4" s="12"/>
      <c r="S4" s="12"/>
      <c r="T4" s="4"/>
      <c r="U4" s="4"/>
      <c r="V4" s="18"/>
    </row>
    <row r="5" spans="1:22" ht="27.75" customHeight="1" thickBot="1" x14ac:dyDescent="0.3">
      <c r="B5" s="21"/>
      <c r="C5" s="22"/>
      <c r="D5" s="9"/>
      <c r="E5" s="9"/>
      <c r="F5" s="5"/>
      <c r="G5" s="23" t="s">
        <v>2</v>
      </c>
      <c r="H5" s="24"/>
      <c r="I5" s="5"/>
      <c r="J5" s="4"/>
      <c r="K5" s="4"/>
      <c r="L5" s="4"/>
      <c r="M5" s="4"/>
      <c r="N5" s="5"/>
      <c r="O5" s="25"/>
      <c r="P5" s="25"/>
      <c r="Q5" s="4"/>
      <c r="R5" s="26" t="s">
        <v>2</v>
      </c>
      <c r="S5" s="4"/>
      <c r="T5" s="4"/>
      <c r="U5" s="4"/>
      <c r="V5" s="27"/>
    </row>
    <row r="6" spans="1:22" ht="70.5" customHeight="1" thickTop="1" thickBot="1" x14ac:dyDescent="0.3">
      <c r="B6" s="28" t="s">
        <v>3</v>
      </c>
      <c r="C6" s="29" t="s">
        <v>25</v>
      </c>
      <c r="D6" s="29" t="s">
        <v>4</v>
      </c>
      <c r="E6" s="29" t="s">
        <v>26</v>
      </c>
      <c r="F6" s="29" t="s">
        <v>27</v>
      </c>
      <c r="G6" s="30" t="s">
        <v>91</v>
      </c>
      <c r="H6" s="30" t="s">
        <v>128</v>
      </c>
      <c r="I6" s="31" t="s">
        <v>28</v>
      </c>
      <c r="J6" s="29" t="s">
        <v>29</v>
      </c>
      <c r="K6" s="29" t="s">
        <v>41</v>
      </c>
      <c r="L6" s="29" t="s">
        <v>30</v>
      </c>
      <c r="M6" s="29" t="s">
        <v>31</v>
      </c>
      <c r="N6" s="29" t="s">
        <v>32</v>
      </c>
      <c r="O6" s="29" t="s">
        <v>42</v>
      </c>
      <c r="P6" s="29" t="s">
        <v>33</v>
      </c>
      <c r="Q6" s="29" t="s">
        <v>5</v>
      </c>
      <c r="R6" s="30" t="s">
        <v>6</v>
      </c>
      <c r="S6" s="29" t="s">
        <v>7</v>
      </c>
      <c r="T6" s="29" t="s">
        <v>8</v>
      </c>
      <c r="U6" s="29" t="s">
        <v>34</v>
      </c>
      <c r="V6" s="29" t="s">
        <v>35</v>
      </c>
    </row>
    <row r="7" spans="1:22" ht="246.75" customHeight="1" thickTop="1" x14ac:dyDescent="0.25">
      <c r="A7" s="32"/>
      <c r="B7" s="33">
        <v>1</v>
      </c>
      <c r="C7" s="34" t="s">
        <v>46</v>
      </c>
      <c r="D7" s="35">
        <v>3</v>
      </c>
      <c r="E7" s="34" t="s">
        <v>39</v>
      </c>
      <c r="F7" s="36" t="s">
        <v>131</v>
      </c>
      <c r="G7" s="126"/>
      <c r="H7" s="126"/>
      <c r="I7" s="34" t="s">
        <v>43</v>
      </c>
      <c r="J7" s="34" t="s">
        <v>40</v>
      </c>
      <c r="K7" s="37"/>
      <c r="L7" s="38" t="s">
        <v>87</v>
      </c>
      <c r="M7" s="38" t="s">
        <v>85</v>
      </c>
      <c r="N7" s="38" t="s">
        <v>86</v>
      </c>
      <c r="O7" s="39" t="s">
        <v>44</v>
      </c>
      <c r="P7" s="40">
        <f>D7*Q7</f>
        <v>100278</v>
      </c>
      <c r="Q7" s="41">
        <v>33426</v>
      </c>
      <c r="R7" s="131"/>
      <c r="S7" s="42">
        <f>D7*R7</f>
        <v>0</v>
      </c>
      <c r="T7" s="43" t="str">
        <f>IF(ISNUMBER(R50), IF(R50&gt;Q7,"NEVYHOVUJE","VYHOVUJE")," ")</f>
        <v>VYHOVUJE</v>
      </c>
      <c r="U7" s="34"/>
      <c r="V7" s="34" t="s">
        <v>11</v>
      </c>
    </row>
    <row r="8" spans="1:22" ht="52.5" customHeight="1" x14ac:dyDescent="0.25">
      <c r="A8" s="32"/>
      <c r="B8" s="44"/>
      <c r="C8" s="45"/>
      <c r="D8" s="46"/>
      <c r="E8" s="45"/>
      <c r="F8" s="47" t="s">
        <v>130</v>
      </c>
      <c r="G8" s="127"/>
      <c r="H8" s="48" t="s">
        <v>40</v>
      </c>
      <c r="I8" s="49"/>
      <c r="J8" s="49"/>
      <c r="K8" s="50"/>
      <c r="L8" s="51"/>
      <c r="M8" s="52"/>
      <c r="N8" s="52"/>
      <c r="O8" s="53"/>
      <c r="P8" s="54"/>
      <c r="Q8" s="55"/>
      <c r="R8" s="132"/>
      <c r="S8" s="56">
        <f>D7*R8</f>
        <v>0</v>
      </c>
      <c r="T8" s="57"/>
      <c r="U8" s="49"/>
      <c r="V8" s="45"/>
    </row>
    <row r="9" spans="1:22" ht="49.5" customHeight="1" x14ac:dyDescent="0.25">
      <c r="A9" s="32"/>
      <c r="B9" s="58">
        <v>2</v>
      </c>
      <c r="C9" s="59" t="s">
        <v>47</v>
      </c>
      <c r="D9" s="60">
        <v>2</v>
      </c>
      <c r="E9" s="59" t="s">
        <v>39</v>
      </c>
      <c r="F9" s="61" t="s">
        <v>48</v>
      </c>
      <c r="G9" s="128"/>
      <c r="H9" s="62" t="s">
        <v>40</v>
      </c>
      <c r="I9" s="49"/>
      <c r="J9" s="49"/>
      <c r="K9" s="50"/>
      <c r="L9" s="63"/>
      <c r="M9" s="52"/>
      <c r="N9" s="52"/>
      <c r="O9" s="53"/>
      <c r="P9" s="64">
        <f>D9*Q9</f>
        <v>9046</v>
      </c>
      <c r="Q9" s="65">
        <v>4523</v>
      </c>
      <c r="R9" s="133"/>
      <c r="S9" s="66">
        <f>D9*R9</f>
        <v>0</v>
      </c>
      <c r="T9" s="67" t="str">
        <f t="shared" ref="T9:T49" si="0">IF(ISNUMBER(R9), IF(R9&gt;Q9,"NEVYHOVUJE","VYHOVUJE")," ")</f>
        <v xml:space="preserve"> </v>
      </c>
      <c r="U9" s="49"/>
      <c r="V9" s="59" t="s">
        <v>15</v>
      </c>
    </row>
    <row r="10" spans="1:22" ht="222.75" customHeight="1" x14ac:dyDescent="0.25">
      <c r="A10" s="32"/>
      <c r="B10" s="68">
        <v>3</v>
      </c>
      <c r="C10" s="69" t="s">
        <v>46</v>
      </c>
      <c r="D10" s="70">
        <v>4</v>
      </c>
      <c r="E10" s="69" t="s">
        <v>39</v>
      </c>
      <c r="F10" s="71" t="s">
        <v>132</v>
      </c>
      <c r="G10" s="129"/>
      <c r="H10" s="72"/>
      <c r="I10" s="49"/>
      <c r="J10" s="49"/>
      <c r="K10" s="50"/>
      <c r="L10" s="73" t="s">
        <v>88</v>
      </c>
      <c r="M10" s="52"/>
      <c r="N10" s="52"/>
      <c r="O10" s="53"/>
      <c r="P10" s="74">
        <f>D10*Q10</f>
        <v>171588</v>
      </c>
      <c r="Q10" s="75">
        <v>42897</v>
      </c>
      <c r="R10" s="134"/>
      <c r="S10" s="76">
        <f>D10*R10</f>
        <v>0</v>
      </c>
      <c r="T10" s="77" t="str">
        <f>IF(ISNUMBER(R51), IF(R51&gt;Q10,"NEVYHOVUJE","VYHOVUJE")," ")</f>
        <v>VYHOVUJE</v>
      </c>
      <c r="U10" s="49"/>
      <c r="V10" s="69" t="s">
        <v>11</v>
      </c>
    </row>
    <row r="11" spans="1:22" ht="61.5" customHeight="1" x14ac:dyDescent="0.25">
      <c r="A11" s="32"/>
      <c r="B11" s="44"/>
      <c r="C11" s="45"/>
      <c r="D11" s="46"/>
      <c r="E11" s="45"/>
      <c r="F11" s="47" t="s">
        <v>133</v>
      </c>
      <c r="G11" s="127"/>
      <c r="H11" s="48" t="s">
        <v>40</v>
      </c>
      <c r="I11" s="49"/>
      <c r="J11" s="49"/>
      <c r="K11" s="50"/>
      <c r="L11" s="51"/>
      <c r="M11" s="52"/>
      <c r="N11" s="52"/>
      <c r="O11" s="53"/>
      <c r="P11" s="54"/>
      <c r="Q11" s="55"/>
      <c r="R11" s="132"/>
      <c r="S11" s="56">
        <f>D10*R11</f>
        <v>0</v>
      </c>
      <c r="T11" s="57"/>
      <c r="U11" s="49"/>
      <c r="V11" s="45"/>
    </row>
    <row r="12" spans="1:22" ht="152.25" customHeight="1" x14ac:dyDescent="0.25">
      <c r="A12" s="32"/>
      <c r="B12" s="58">
        <v>4</v>
      </c>
      <c r="C12" s="59" t="s">
        <v>49</v>
      </c>
      <c r="D12" s="60">
        <v>8</v>
      </c>
      <c r="E12" s="59" t="s">
        <v>39</v>
      </c>
      <c r="F12" s="61" t="s">
        <v>92</v>
      </c>
      <c r="G12" s="128"/>
      <c r="H12" s="128"/>
      <c r="I12" s="49"/>
      <c r="J12" s="49"/>
      <c r="K12" s="50"/>
      <c r="L12" s="63" t="s">
        <v>89</v>
      </c>
      <c r="M12" s="52"/>
      <c r="N12" s="52"/>
      <c r="O12" s="53"/>
      <c r="P12" s="64">
        <f>D12*Q12</f>
        <v>42184</v>
      </c>
      <c r="Q12" s="65">
        <v>5273</v>
      </c>
      <c r="R12" s="133"/>
      <c r="S12" s="66">
        <f>D12*R12</f>
        <v>0</v>
      </c>
      <c r="T12" s="67" t="str">
        <f t="shared" si="0"/>
        <v xml:space="preserve"> </v>
      </c>
      <c r="U12" s="49"/>
      <c r="V12" s="69" t="s">
        <v>12</v>
      </c>
    </row>
    <row r="13" spans="1:22" ht="180" customHeight="1" x14ac:dyDescent="0.25">
      <c r="A13" s="32"/>
      <c r="B13" s="58">
        <v>5</v>
      </c>
      <c r="C13" s="59" t="s">
        <v>50</v>
      </c>
      <c r="D13" s="60">
        <v>3</v>
      </c>
      <c r="E13" s="59" t="s">
        <v>39</v>
      </c>
      <c r="F13" s="61" t="s">
        <v>127</v>
      </c>
      <c r="G13" s="128"/>
      <c r="H13" s="128"/>
      <c r="I13" s="49"/>
      <c r="J13" s="49"/>
      <c r="K13" s="50"/>
      <c r="L13" s="78" t="s">
        <v>89</v>
      </c>
      <c r="M13" s="52"/>
      <c r="N13" s="52"/>
      <c r="O13" s="53"/>
      <c r="P13" s="64">
        <f>D13*Q13</f>
        <v>19353</v>
      </c>
      <c r="Q13" s="65">
        <v>6451</v>
      </c>
      <c r="R13" s="133"/>
      <c r="S13" s="66">
        <f>D13*R13</f>
        <v>0</v>
      </c>
      <c r="T13" s="67" t="str">
        <f t="shared" si="0"/>
        <v xml:space="preserve"> </v>
      </c>
      <c r="U13" s="49"/>
      <c r="V13" s="45"/>
    </row>
    <row r="14" spans="1:22" ht="54" customHeight="1" x14ac:dyDescent="0.25">
      <c r="A14" s="32"/>
      <c r="B14" s="58">
        <v>6</v>
      </c>
      <c r="C14" s="59" t="s">
        <v>51</v>
      </c>
      <c r="D14" s="60">
        <v>2</v>
      </c>
      <c r="E14" s="59" t="s">
        <v>39</v>
      </c>
      <c r="F14" s="61" t="s">
        <v>93</v>
      </c>
      <c r="G14" s="128"/>
      <c r="H14" s="62" t="s">
        <v>40</v>
      </c>
      <c r="I14" s="49"/>
      <c r="J14" s="49"/>
      <c r="K14" s="50"/>
      <c r="L14" s="73"/>
      <c r="M14" s="52"/>
      <c r="N14" s="52"/>
      <c r="O14" s="53"/>
      <c r="P14" s="64">
        <f>D14*Q14</f>
        <v>4116</v>
      </c>
      <c r="Q14" s="65">
        <v>2058</v>
      </c>
      <c r="R14" s="133"/>
      <c r="S14" s="66">
        <f>D14*R14</f>
        <v>0</v>
      </c>
      <c r="T14" s="67" t="str">
        <f t="shared" si="0"/>
        <v xml:space="preserve"> </v>
      </c>
      <c r="U14" s="49"/>
      <c r="V14" s="59" t="s">
        <v>21</v>
      </c>
    </row>
    <row r="15" spans="1:22" ht="57.75" customHeight="1" x14ac:dyDescent="0.25">
      <c r="A15" s="32"/>
      <c r="B15" s="58">
        <v>7</v>
      </c>
      <c r="C15" s="59" t="s">
        <v>52</v>
      </c>
      <c r="D15" s="60">
        <v>5</v>
      </c>
      <c r="E15" s="59" t="s">
        <v>39</v>
      </c>
      <c r="F15" s="61" t="s">
        <v>94</v>
      </c>
      <c r="G15" s="128"/>
      <c r="H15" s="62" t="s">
        <v>40</v>
      </c>
      <c r="I15" s="49"/>
      <c r="J15" s="49"/>
      <c r="K15" s="50"/>
      <c r="L15" s="52"/>
      <c r="M15" s="52"/>
      <c r="N15" s="52"/>
      <c r="O15" s="53"/>
      <c r="P15" s="64">
        <f>D15*Q15</f>
        <v>10350</v>
      </c>
      <c r="Q15" s="65">
        <v>2070</v>
      </c>
      <c r="R15" s="133"/>
      <c r="S15" s="66">
        <f>D15*R15</f>
        <v>0</v>
      </c>
      <c r="T15" s="67" t="str">
        <f t="shared" si="0"/>
        <v xml:space="preserve"> </v>
      </c>
      <c r="U15" s="49"/>
      <c r="V15" s="59" t="s">
        <v>20</v>
      </c>
    </row>
    <row r="16" spans="1:22" ht="53.25" customHeight="1" x14ac:dyDescent="0.25">
      <c r="A16" s="32"/>
      <c r="B16" s="58">
        <v>8</v>
      </c>
      <c r="C16" s="59" t="s">
        <v>53</v>
      </c>
      <c r="D16" s="60">
        <v>1</v>
      </c>
      <c r="E16" s="59" t="s">
        <v>54</v>
      </c>
      <c r="F16" s="61" t="s">
        <v>122</v>
      </c>
      <c r="G16" s="128"/>
      <c r="H16" s="62" t="s">
        <v>40</v>
      </c>
      <c r="I16" s="49"/>
      <c r="J16" s="49"/>
      <c r="K16" s="50"/>
      <c r="L16" s="52"/>
      <c r="M16" s="52"/>
      <c r="N16" s="52"/>
      <c r="O16" s="53"/>
      <c r="P16" s="64">
        <f>D16*Q16</f>
        <v>1530</v>
      </c>
      <c r="Q16" s="65">
        <v>1530</v>
      </c>
      <c r="R16" s="133"/>
      <c r="S16" s="66">
        <f>D16*R16</f>
        <v>0</v>
      </c>
      <c r="T16" s="67" t="str">
        <f t="shared" si="0"/>
        <v xml:space="preserve"> </v>
      </c>
      <c r="U16" s="49"/>
      <c r="V16" s="59" t="s">
        <v>16</v>
      </c>
    </row>
    <row r="17" spans="1:22" ht="94.5" customHeight="1" x14ac:dyDescent="0.25">
      <c r="A17" s="32"/>
      <c r="B17" s="79">
        <v>9</v>
      </c>
      <c r="C17" s="80" t="s">
        <v>55</v>
      </c>
      <c r="D17" s="81">
        <v>1</v>
      </c>
      <c r="E17" s="80" t="s">
        <v>39</v>
      </c>
      <c r="F17" s="71" t="s">
        <v>95</v>
      </c>
      <c r="G17" s="129"/>
      <c r="H17" s="72" t="s">
        <v>40</v>
      </c>
      <c r="I17" s="49"/>
      <c r="J17" s="49"/>
      <c r="K17" s="50"/>
      <c r="L17" s="52"/>
      <c r="M17" s="52"/>
      <c r="N17" s="52"/>
      <c r="O17" s="53"/>
      <c r="P17" s="82">
        <f>D17*Q17</f>
        <v>3425</v>
      </c>
      <c r="Q17" s="83">
        <v>3425</v>
      </c>
      <c r="R17" s="133"/>
      <c r="S17" s="76">
        <f>D17*R17</f>
        <v>0</v>
      </c>
      <c r="T17" s="84" t="str">
        <f t="shared" si="0"/>
        <v xml:space="preserve"> </v>
      </c>
      <c r="U17" s="49"/>
      <c r="V17" s="59" t="s">
        <v>13</v>
      </c>
    </row>
    <row r="18" spans="1:22" ht="33.75" customHeight="1" x14ac:dyDescent="0.25">
      <c r="A18" s="32"/>
      <c r="B18" s="79">
        <v>10</v>
      </c>
      <c r="C18" s="80" t="s">
        <v>56</v>
      </c>
      <c r="D18" s="81">
        <v>1</v>
      </c>
      <c r="E18" s="80" t="s">
        <v>39</v>
      </c>
      <c r="F18" s="71" t="s">
        <v>96</v>
      </c>
      <c r="G18" s="129"/>
      <c r="H18" s="72" t="s">
        <v>40</v>
      </c>
      <c r="I18" s="49"/>
      <c r="J18" s="49"/>
      <c r="K18" s="50"/>
      <c r="L18" s="52"/>
      <c r="M18" s="52"/>
      <c r="N18" s="52"/>
      <c r="O18" s="53"/>
      <c r="P18" s="82">
        <f>D18*Q18</f>
        <v>566</v>
      </c>
      <c r="Q18" s="83">
        <v>566</v>
      </c>
      <c r="R18" s="133"/>
      <c r="S18" s="76">
        <f>D18*R18</f>
        <v>0</v>
      </c>
      <c r="T18" s="84" t="str">
        <f t="shared" ref="T18:T48" si="1">IF(ISNUMBER(R18), IF(R18&gt;Q18,"NEVYHOVUJE","VYHOVUJE")," ")</f>
        <v xml:space="preserve"> </v>
      </c>
      <c r="U18" s="49"/>
      <c r="V18" s="69" t="s">
        <v>19</v>
      </c>
    </row>
    <row r="19" spans="1:22" ht="37.5" customHeight="1" x14ac:dyDescent="0.25">
      <c r="A19" s="32"/>
      <c r="B19" s="79">
        <v>11</v>
      </c>
      <c r="C19" s="80" t="s">
        <v>57</v>
      </c>
      <c r="D19" s="81">
        <v>1</v>
      </c>
      <c r="E19" s="80" t="s">
        <v>39</v>
      </c>
      <c r="F19" s="71" t="s">
        <v>97</v>
      </c>
      <c r="G19" s="129"/>
      <c r="H19" s="72" t="s">
        <v>40</v>
      </c>
      <c r="I19" s="49"/>
      <c r="J19" s="49"/>
      <c r="K19" s="50"/>
      <c r="L19" s="52"/>
      <c r="M19" s="52"/>
      <c r="N19" s="52"/>
      <c r="O19" s="53"/>
      <c r="P19" s="82">
        <f>D19*Q19</f>
        <v>787</v>
      </c>
      <c r="Q19" s="83">
        <v>787</v>
      </c>
      <c r="R19" s="133"/>
      <c r="S19" s="76">
        <f>D19*R19</f>
        <v>0</v>
      </c>
      <c r="T19" s="84" t="str">
        <f t="shared" si="1"/>
        <v xml:space="preserve"> </v>
      </c>
      <c r="U19" s="49"/>
      <c r="V19" s="45"/>
    </row>
    <row r="20" spans="1:22" ht="97.5" customHeight="1" x14ac:dyDescent="0.25">
      <c r="A20" s="32"/>
      <c r="B20" s="79">
        <v>12</v>
      </c>
      <c r="C20" s="80" t="s">
        <v>58</v>
      </c>
      <c r="D20" s="81">
        <v>2</v>
      </c>
      <c r="E20" s="80" t="s">
        <v>39</v>
      </c>
      <c r="F20" s="71" t="s">
        <v>98</v>
      </c>
      <c r="G20" s="129"/>
      <c r="H20" s="72" t="s">
        <v>40</v>
      </c>
      <c r="I20" s="49"/>
      <c r="J20" s="49"/>
      <c r="K20" s="50"/>
      <c r="L20" s="52"/>
      <c r="M20" s="52"/>
      <c r="N20" s="52"/>
      <c r="O20" s="53"/>
      <c r="P20" s="82">
        <f>D20*Q20</f>
        <v>4958</v>
      </c>
      <c r="Q20" s="83">
        <v>2479</v>
      </c>
      <c r="R20" s="133"/>
      <c r="S20" s="76">
        <f>D20*R20</f>
        <v>0</v>
      </c>
      <c r="T20" s="84" t="str">
        <f t="shared" si="1"/>
        <v xml:space="preserve"> </v>
      </c>
      <c r="U20" s="49"/>
      <c r="V20" s="80" t="s">
        <v>13</v>
      </c>
    </row>
    <row r="21" spans="1:22" ht="66" customHeight="1" x14ac:dyDescent="0.25">
      <c r="A21" s="32"/>
      <c r="B21" s="79">
        <v>13</v>
      </c>
      <c r="C21" s="80" t="s">
        <v>52</v>
      </c>
      <c r="D21" s="81">
        <v>1</v>
      </c>
      <c r="E21" s="80" t="s">
        <v>39</v>
      </c>
      <c r="F21" s="71" t="s">
        <v>99</v>
      </c>
      <c r="G21" s="129"/>
      <c r="H21" s="72" t="s">
        <v>40</v>
      </c>
      <c r="I21" s="49"/>
      <c r="J21" s="49"/>
      <c r="K21" s="50"/>
      <c r="L21" s="52"/>
      <c r="M21" s="52"/>
      <c r="N21" s="52"/>
      <c r="O21" s="53"/>
      <c r="P21" s="82">
        <f>D21*Q21</f>
        <v>2070</v>
      </c>
      <c r="Q21" s="83">
        <v>2070</v>
      </c>
      <c r="R21" s="133"/>
      <c r="S21" s="76">
        <f>D21*R21</f>
        <v>0</v>
      </c>
      <c r="T21" s="84" t="str">
        <f t="shared" si="1"/>
        <v xml:space="preserve"> </v>
      </c>
      <c r="U21" s="49"/>
      <c r="V21" s="69" t="s">
        <v>20</v>
      </c>
    </row>
    <row r="22" spans="1:22" ht="96" customHeight="1" x14ac:dyDescent="0.25">
      <c r="A22" s="32"/>
      <c r="B22" s="79">
        <v>14</v>
      </c>
      <c r="C22" s="80" t="s">
        <v>59</v>
      </c>
      <c r="D22" s="81">
        <v>1</v>
      </c>
      <c r="E22" s="80" t="s">
        <v>39</v>
      </c>
      <c r="F22" s="71" t="s">
        <v>100</v>
      </c>
      <c r="G22" s="129"/>
      <c r="H22" s="72" t="s">
        <v>40</v>
      </c>
      <c r="I22" s="49"/>
      <c r="J22" s="49"/>
      <c r="K22" s="50"/>
      <c r="L22" s="52"/>
      <c r="M22" s="52"/>
      <c r="N22" s="52"/>
      <c r="O22" s="53"/>
      <c r="P22" s="82">
        <f>D22*Q22</f>
        <v>477</v>
      </c>
      <c r="Q22" s="83">
        <v>477</v>
      </c>
      <c r="R22" s="133"/>
      <c r="S22" s="76">
        <f>D22*R22</f>
        <v>0</v>
      </c>
      <c r="T22" s="84" t="str">
        <f t="shared" si="1"/>
        <v xml:space="preserve"> </v>
      </c>
      <c r="U22" s="49"/>
      <c r="V22" s="45"/>
    </row>
    <row r="23" spans="1:22" ht="107.25" customHeight="1" x14ac:dyDescent="0.25">
      <c r="A23" s="32"/>
      <c r="B23" s="79">
        <v>15</v>
      </c>
      <c r="C23" s="80" t="s">
        <v>58</v>
      </c>
      <c r="D23" s="81">
        <v>1</v>
      </c>
      <c r="E23" s="80" t="s">
        <v>39</v>
      </c>
      <c r="F23" s="71" t="s">
        <v>101</v>
      </c>
      <c r="G23" s="129"/>
      <c r="H23" s="72" t="s">
        <v>40</v>
      </c>
      <c r="I23" s="49"/>
      <c r="J23" s="49"/>
      <c r="K23" s="50"/>
      <c r="L23" s="52"/>
      <c r="M23" s="52"/>
      <c r="N23" s="52"/>
      <c r="O23" s="53"/>
      <c r="P23" s="82">
        <f>D23*Q23</f>
        <v>1900</v>
      </c>
      <c r="Q23" s="83">
        <v>1900</v>
      </c>
      <c r="R23" s="133"/>
      <c r="S23" s="76">
        <f>D23*R23</f>
        <v>0</v>
      </c>
      <c r="T23" s="84" t="str">
        <f t="shared" si="1"/>
        <v xml:space="preserve"> </v>
      </c>
      <c r="U23" s="49"/>
      <c r="V23" s="80" t="s">
        <v>13</v>
      </c>
    </row>
    <row r="24" spans="1:22" ht="55.5" customHeight="1" x14ac:dyDescent="0.25">
      <c r="A24" s="32"/>
      <c r="B24" s="79">
        <v>16</v>
      </c>
      <c r="C24" s="80" t="s">
        <v>60</v>
      </c>
      <c r="D24" s="81">
        <v>5</v>
      </c>
      <c r="E24" s="80" t="s">
        <v>39</v>
      </c>
      <c r="F24" s="71" t="s">
        <v>129</v>
      </c>
      <c r="G24" s="129"/>
      <c r="H24" s="72" t="s">
        <v>40</v>
      </c>
      <c r="I24" s="49"/>
      <c r="J24" s="49"/>
      <c r="K24" s="50"/>
      <c r="L24" s="52"/>
      <c r="M24" s="52"/>
      <c r="N24" s="52"/>
      <c r="O24" s="53"/>
      <c r="P24" s="82">
        <f>D24*Q24</f>
        <v>1025</v>
      </c>
      <c r="Q24" s="83">
        <v>205</v>
      </c>
      <c r="R24" s="133"/>
      <c r="S24" s="76">
        <f>D24*R24</f>
        <v>0</v>
      </c>
      <c r="T24" s="84" t="str">
        <f t="shared" si="1"/>
        <v xml:space="preserve"> </v>
      </c>
      <c r="U24" s="49"/>
      <c r="V24" s="80" t="s">
        <v>20</v>
      </c>
    </row>
    <row r="25" spans="1:22" ht="65.25" customHeight="1" x14ac:dyDescent="0.25">
      <c r="A25" s="32"/>
      <c r="B25" s="79">
        <v>17</v>
      </c>
      <c r="C25" s="80" t="s">
        <v>102</v>
      </c>
      <c r="D25" s="81">
        <v>5</v>
      </c>
      <c r="E25" s="80" t="s">
        <v>54</v>
      </c>
      <c r="F25" s="71" t="s">
        <v>103</v>
      </c>
      <c r="G25" s="129"/>
      <c r="H25" s="72" t="s">
        <v>40</v>
      </c>
      <c r="I25" s="49"/>
      <c r="J25" s="49"/>
      <c r="K25" s="50"/>
      <c r="L25" s="52"/>
      <c r="M25" s="52"/>
      <c r="N25" s="52"/>
      <c r="O25" s="53"/>
      <c r="P25" s="82">
        <f>D25*Q25</f>
        <v>1235</v>
      </c>
      <c r="Q25" s="83">
        <v>247</v>
      </c>
      <c r="R25" s="133"/>
      <c r="S25" s="76">
        <f>D25*R25</f>
        <v>0</v>
      </c>
      <c r="T25" s="84" t="str">
        <f t="shared" si="1"/>
        <v xml:space="preserve"> </v>
      </c>
      <c r="U25" s="49"/>
      <c r="V25" s="80" t="s">
        <v>17</v>
      </c>
    </row>
    <row r="26" spans="1:22" ht="141" customHeight="1" x14ac:dyDescent="0.25">
      <c r="A26" s="32"/>
      <c r="B26" s="79">
        <v>18</v>
      </c>
      <c r="C26" s="80" t="s">
        <v>61</v>
      </c>
      <c r="D26" s="81">
        <v>6</v>
      </c>
      <c r="E26" s="80" t="s">
        <v>39</v>
      </c>
      <c r="F26" s="71" t="s">
        <v>126</v>
      </c>
      <c r="G26" s="129"/>
      <c r="H26" s="72" t="s">
        <v>40</v>
      </c>
      <c r="I26" s="49"/>
      <c r="J26" s="49"/>
      <c r="K26" s="50"/>
      <c r="L26" s="52"/>
      <c r="M26" s="52"/>
      <c r="N26" s="52"/>
      <c r="O26" s="53"/>
      <c r="P26" s="82">
        <f>D26*Q26</f>
        <v>2232</v>
      </c>
      <c r="Q26" s="83">
        <v>372</v>
      </c>
      <c r="R26" s="133"/>
      <c r="S26" s="76">
        <f>D26*R26</f>
        <v>0</v>
      </c>
      <c r="T26" s="84" t="str">
        <f t="shared" si="1"/>
        <v xml:space="preserve"> </v>
      </c>
      <c r="U26" s="49"/>
      <c r="V26" s="69" t="s">
        <v>13</v>
      </c>
    </row>
    <row r="27" spans="1:22" ht="195.75" customHeight="1" x14ac:dyDescent="0.25">
      <c r="A27" s="32"/>
      <c r="B27" s="79">
        <v>19</v>
      </c>
      <c r="C27" s="80" t="s">
        <v>62</v>
      </c>
      <c r="D27" s="81">
        <v>6</v>
      </c>
      <c r="E27" s="80" t="s">
        <v>39</v>
      </c>
      <c r="F27" s="71" t="s">
        <v>105</v>
      </c>
      <c r="G27" s="129"/>
      <c r="H27" s="72" t="s">
        <v>40</v>
      </c>
      <c r="I27" s="49"/>
      <c r="J27" s="49"/>
      <c r="K27" s="50"/>
      <c r="L27" s="78" t="s">
        <v>90</v>
      </c>
      <c r="M27" s="52"/>
      <c r="N27" s="52"/>
      <c r="O27" s="53"/>
      <c r="P27" s="82">
        <f>D27*Q27</f>
        <v>9600</v>
      </c>
      <c r="Q27" s="83">
        <v>1600</v>
      </c>
      <c r="R27" s="133"/>
      <c r="S27" s="76">
        <f>D27*R27</f>
        <v>0</v>
      </c>
      <c r="T27" s="84" t="str">
        <f t="shared" si="1"/>
        <v xml:space="preserve"> </v>
      </c>
      <c r="U27" s="49"/>
      <c r="V27" s="49"/>
    </row>
    <row r="28" spans="1:22" ht="161.25" customHeight="1" x14ac:dyDescent="0.25">
      <c r="A28" s="32"/>
      <c r="B28" s="79">
        <v>20</v>
      </c>
      <c r="C28" s="80" t="s">
        <v>58</v>
      </c>
      <c r="D28" s="81">
        <v>2</v>
      </c>
      <c r="E28" s="80" t="s">
        <v>39</v>
      </c>
      <c r="F28" s="71" t="s">
        <v>104</v>
      </c>
      <c r="G28" s="129"/>
      <c r="H28" s="72" t="s">
        <v>40</v>
      </c>
      <c r="I28" s="49"/>
      <c r="J28" s="49"/>
      <c r="K28" s="50"/>
      <c r="L28" s="78" t="s">
        <v>90</v>
      </c>
      <c r="M28" s="52"/>
      <c r="N28" s="52"/>
      <c r="O28" s="53"/>
      <c r="P28" s="82">
        <f>D28*Q28</f>
        <v>3470</v>
      </c>
      <c r="Q28" s="83">
        <v>1735</v>
      </c>
      <c r="R28" s="133"/>
      <c r="S28" s="76">
        <f>D28*R28</f>
        <v>0</v>
      </c>
      <c r="T28" s="84" t="str">
        <f t="shared" si="1"/>
        <v xml:space="preserve"> </v>
      </c>
      <c r="U28" s="49"/>
      <c r="V28" s="45"/>
    </row>
    <row r="29" spans="1:22" ht="129" customHeight="1" x14ac:dyDescent="0.25">
      <c r="A29" s="32"/>
      <c r="B29" s="79">
        <v>21</v>
      </c>
      <c r="C29" s="80" t="s">
        <v>63</v>
      </c>
      <c r="D29" s="81">
        <v>20</v>
      </c>
      <c r="E29" s="80" t="s">
        <v>39</v>
      </c>
      <c r="F29" s="71" t="s">
        <v>106</v>
      </c>
      <c r="G29" s="129"/>
      <c r="H29" s="72" t="s">
        <v>40</v>
      </c>
      <c r="I29" s="49"/>
      <c r="J29" s="49"/>
      <c r="K29" s="50"/>
      <c r="L29" s="78" t="s">
        <v>90</v>
      </c>
      <c r="M29" s="52"/>
      <c r="N29" s="52"/>
      <c r="O29" s="53"/>
      <c r="P29" s="82">
        <f>D29*Q29</f>
        <v>12240</v>
      </c>
      <c r="Q29" s="83">
        <v>612</v>
      </c>
      <c r="R29" s="133"/>
      <c r="S29" s="76">
        <f>D29*R29</f>
        <v>0</v>
      </c>
      <c r="T29" s="84" t="str">
        <f t="shared" si="1"/>
        <v xml:space="preserve"> </v>
      </c>
      <c r="U29" s="49"/>
      <c r="V29" s="80" t="s">
        <v>19</v>
      </c>
    </row>
    <row r="30" spans="1:22" ht="34.5" customHeight="1" x14ac:dyDescent="0.25">
      <c r="A30" s="32"/>
      <c r="B30" s="79">
        <v>22</v>
      </c>
      <c r="C30" s="80" t="s">
        <v>64</v>
      </c>
      <c r="D30" s="81">
        <v>6</v>
      </c>
      <c r="E30" s="80" t="s">
        <v>39</v>
      </c>
      <c r="F30" s="71" t="s">
        <v>107</v>
      </c>
      <c r="G30" s="129"/>
      <c r="H30" s="72" t="s">
        <v>40</v>
      </c>
      <c r="I30" s="49"/>
      <c r="J30" s="49"/>
      <c r="K30" s="50"/>
      <c r="L30" s="73"/>
      <c r="M30" s="52"/>
      <c r="N30" s="52"/>
      <c r="O30" s="53"/>
      <c r="P30" s="82">
        <f>D30*Q30</f>
        <v>1440</v>
      </c>
      <c r="Q30" s="83">
        <v>240</v>
      </c>
      <c r="R30" s="133"/>
      <c r="S30" s="76">
        <f>D30*R30</f>
        <v>0</v>
      </c>
      <c r="T30" s="84" t="str">
        <f t="shared" si="1"/>
        <v xml:space="preserve"> </v>
      </c>
      <c r="U30" s="49"/>
      <c r="V30" s="80" t="s">
        <v>17</v>
      </c>
    </row>
    <row r="31" spans="1:22" ht="50.25" customHeight="1" x14ac:dyDescent="0.25">
      <c r="A31" s="32"/>
      <c r="B31" s="79">
        <v>23</v>
      </c>
      <c r="C31" s="80" t="s">
        <v>65</v>
      </c>
      <c r="D31" s="81">
        <v>6</v>
      </c>
      <c r="E31" s="80" t="s">
        <v>54</v>
      </c>
      <c r="F31" s="71" t="s">
        <v>108</v>
      </c>
      <c r="G31" s="129"/>
      <c r="H31" s="72" t="s">
        <v>40</v>
      </c>
      <c r="I31" s="49"/>
      <c r="J31" s="49"/>
      <c r="K31" s="50"/>
      <c r="L31" s="52"/>
      <c r="M31" s="52"/>
      <c r="N31" s="52"/>
      <c r="O31" s="53"/>
      <c r="P31" s="82">
        <f>D31*Q31</f>
        <v>5616</v>
      </c>
      <c r="Q31" s="83">
        <v>936</v>
      </c>
      <c r="R31" s="133"/>
      <c r="S31" s="76">
        <f>D31*R31</f>
        <v>0</v>
      </c>
      <c r="T31" s="84" t="str">
        <f t="shared" si="1"/>
        <v xml:space="preserve"> </v>
      </c>
      <c r="U31" s="49"/>
      <c r="V31" s="80" t="s">
        <v>16</v>
      </c>
    </row>
    <row r="32" spans="1:22" ht="104.25" customHeight="1" x14ac:dyDescent="0.25">
      <c r="A32" s="32"/>
      <c r="B32" s="79">
        <v>24</v>
      </c>
      <c r="C32" s="80" t="s">
        <v>66</v>
      </c>
      <c r="D32" s="81">
        <v>10</v>
      </c>
      <c r="E32" s="80" t="s">
        <v>39</v>
      </c>
      <c r="F32" s="71" t="s">
        <v>109</v>
      </c>
      <c r="G32" s="129"/>
      <c r="H32" s="72" t="s">
        <v>40</v>
      </c>
      <c r="I32" s="49"/>
      <c r="J32" s="49"/>
      <c r="K32" s="50"/>
      <c r="L32" s="52"/>
      <c r="M32" s="52"/>
      <c r="N32" s="52"/>
      <c r="O32" s="53"/>
      <c r="P32" s="82">
        <f>D32*Q32</f>
        <v>2640</v>
      </c>
      <c r="Q32" s="83">
        <v>264</v>
      </c>
      <c r="R32" s="133"/>
      <c r="S32" s="76">
        <f>D32*R32</f>
        <v>0</v>
      </c>
      <c r="T32" s="84" t="str">
        <f t="shared" si="1"/>
        <v xml:space="preserve"> </v>
      </c>
      <c r="U32" s="49"/>
      <c r="V32" s="80" t="s">
        <v>14</v>
      </c>
    </row>
    <row r="33" spans="1:22" ht="51" customHeight="1" x14ac:dyDescent="0.25">
      <c r="A33" s="32"/>
      <c r="B33" s="79">
        <v>25</v>
      </c>
      <c r="C33" s="80" t="s">
        <v>67</v>
      </c>
      <c r="D33" s="81">
        <v>5</v>
      </c>
      <c r="E33" s="80" t="s">
        <v>39</v>
      </c>
      <c r="F33" s="71" t="s">
        <v>110</v>
      </c>
      <c r="G33" s="129"/>
      <c r="H33" s="72" t="s">
        <v>40</v>
      </c>
      <c r="I33" s="49"/>
      <c r="J33" s="49"/>
      <c r="K33" s="50"/>
      <c r="L33" s="52"/>
      <c r="M33" s="52"/>
      <c r="N33" s="52"/>
      <c r="O33" s="53"/>
      <c r="P33" s="82">
        <f>D33*Q33</f>
        <v>615</v>
      </c>
      <c r="Q33" s="83">
        <v>123</v>
      </c>
      <c r="R33" s="133"/>
      <c r="S33" s="76">
        <f>D33*R33</f>
        <v>0</v>
      </c>
      <c r="T33" s="84" t="str">
        <f t="shared" si="1"/>
        <v xml:space="preserve"> </v>
      </c>
      <c r="U33" s="49"/>
      <c r="V33" s="69" t="s">
        <v>17</v>
      </c>
    </row>
    <row r="34" spans="1:22" ht="33.75" customHeight="1" x14ac:dyDescent="0.25">
      <c r="A34" s="32"/>
      <c r="B34" s="79">
        <v>26</v>
      </c>
      <c r="C34" s="80" t="s">
        <v>68</v>
      </c>
      <c r="D34" s="81">
        <v>1</v>
      </c>
      <c r="E34" s="80" t="s">
        <v>39</v>
      </c>
      <c r="F34" s="71" t="s">
        <v>111</v>
      </c>
      <c r="G34" s="129"/>
      <c r="H34" s="72" t="s">
        <v>40</v>
      </c>
      <c r="I34" s="49"/>
      <c r="J34" s="49"/>
      <c r="K34" s="50"/>
      <c r="L34" s="52"/>
      <c r="M34" s="52"/>
      <c r="N34" s="52"/>
      <c r="O34" s="53"/>
      <c r="P34" s="82">
        <f>D34*Q34</f>
        <v>788</v>
      </c>
      <c r="Q34" s="83">
        <v>788</v>
      </c>
      <c r="R34" s="133"/>
      <c r="S34" s="76">
        <f>D34*R34</f>
        <v>0</v>
      </c>
      <c r="T34" s="84" t="str">
        <f t="shared" si="1"/>
        <v xml:space="preserve"> </v>
      </c>
      <c r="U34" s="49"/>
      <c r="V34" s="45"/>
    </row>
    <row r="35" spans="1:22" ht="44.25" customHeight="1" x14ac:dyDescent="0.25">
      <c r="A35" s="32"/>
      <c r="B35" s="79">
        <v>27</v>
      </c>
      <c r="C35" s="80" t="s">
        <v>69</v>
      </c>
      <c r="D35" s="81">
        <v>5</v>
      </c>
      <c r="E35" s="80" t="s">
        <v>39</v>
      </c>
      <c r="F35" s="71" t="s">
        <v>70</v>
      </c>
      <c r="G35" s="129"/>
      <c r="H35" s="72" t="s">
        <v>40</v>
      </c>
      <c r="I35" s="49"/>
      <c r="J35" s="49"/>
      <c r="K35" s="50"/>
      <c r="L35" s="52"/>
      <c r="M35" s="52"/>
      <c r="N35" s="52"/>
      <c r="O35" s="53"/>
      <c r="P35" s="82">
        <f>D35*Q35</f>
        <v>2185</v>
      </c>
      <c r="Q35" s="83">
        <v>437</v>
      </c>
      <c r="R35" s="133"/>
      <c r="S35" s="76">
        <f>D35*R35</f>
        <v>0</v>
      </c>
      <c r="T35" s="84" t="str">
        <f t="shared" si="1"/>
        <v xml:space="preserve"> </v>
      </c>
      <c r="U35" s="49"/>
      <c r="V35" s="69" t="s">
        <v>23</v>
      </c>
    </row>
    <row r="36" spans="1:22" ht="44.25" customHeight="1" x14ac:dyDescent="0.25">
      <c r="A36" s="32"/>
      <c r="B36" s="79">
        <v>28</v>
      </c>
      <c r="C36" s="80" t="s">
        <v>71</v>
      </c>
      <c r="D36" s="81">
        <v>1</v>
      </c>
      <c r="E36" s="80" t="s">
        <v>39</v>
      </c>
      <c r="F36" s="71" t="s">
        <v>112</v>
      </c>
      <c r="G36" s="129"/>
      <c r="H36" s="72" t="s">
        <v>40</v>
      </c>
      <c r="I36" s="49"/>
      <c r="J36" s="49"/>
      <c r="K36" s="50"/>
      <c r="L36" s="52"/>
      <c r="M36" s="52"/>
      <c r="N36" s="52"/>
      <c r="O36" s="53"/>
      <c r="P36" s="82">
        <f>D36*Q36</f>
        <v>1318</v>
      </c>
      <c r="Q36" s="83">
        <v>1318</v>
      </c>
      <c r="R36" s="133"/>
      <c r="S36" s="76">
        <f>D36*R36</f>
        <v>0</v>
      </c>
      <c r="T36" s="84" t="str">
        <f t="shared" si="1"/>
        <v xml:space="preserve"> </v>
      </c>
      <c r="U36" s="49"/>
      <c r="V36" s="45"/>
    </row>
    <row r="37" spans="1:22" ht="74.25" customHeight="1" x14ac:dyDescent="0.25">
      <c r="A37" s="32"/>
      <c r="B37" s="79">
        <v>29</v>
      </c>
      <c r="C37" s="80" t="s">
        <v>72</v>
      </c>
      <c r="D37" s="81">
        <v>5</v>
      </c>
      <c r="E37" s="80" t="s">
        <v>39</v>
      </c>
      <c r="F37" s="71" t="s">
        <v>73</v>
      </c>
      <c r="G37" s="129"/>
      <c r="H37" s="72" t="s">
        <v>40</v>
      </c>
      <c r="I37" s="49"/>
      <c r="J37" s="49"/>
      <c r="K37" s="50"/>
      <c r="L37" s="52"/>
      <c r="M37" s="52"/>
      <c r="N37" s="52"/>
      <c r="O37" s="53"/>
      <c r="P37" s="82">
        <f>D37*Q37</f>
        <v>1755</v>
      </c>
      <c r="Q37" s="83">
        <v>351</v>
      </c>
      <c r="R37" s="133"/>
      <c r="S37" s="76">
        <f>D37*R37</f>
        <v>0</v>
      </c>
      <c r="T37" s="84" t="str">
        <f t="shared" si="1"/>
        <v xml:space="preserve"> </v>
      </c>
      <c r="U37" s="49"/>
      <c r="V37" s="80" t="s">
        <v>22</v>
      </c>
    </row>
    <row r="38" spans="1:22" ht="103.5" customHeight="1" x14ac:dyDescent="0.25">
      <c r="A38" s="32"/>
      <c r="B38" s="79">
        <v>30</v>
      </c>
      <c r="C38" s="80" t="s">
        <v>74</v>
      </c>
      <c r="D38" s="81">
        <v>3</v>
      </c>
      <c r="E38" s="80" t="s">
        <v>39</v>
      </c>
      <c r="F38" s="71" t="s">
        <v>113</v>
      </c>
      <c r="G38" s="129"/>
      <c r="H38" s="72" t="s">
        <v>40</v>
      </c>
      <c r="I38" s="49"/>
      <c r="J38" s="49"/>
      <c r="K38" s="50"/>
      <c r="L38" s="52"/>
      <c r="M38" s="52"/>
      <c r="N38" s="52"/>
      <c r="O38" s="53"/>
      <c r="P38" s="82">
        <f>D38*Q38</f>
        <v>1386</v>
      </c>
      <c r="Q38" s="83">
        <v>462</v>
      </c>
      <c r="R38" s="133"/>
      <c r="S38" s="76">
        <f>D38*R38</f>
        <v>0</v>
      </c>
      <c r="T38" s="84" t="str">
        <f t="shared" si="1"/>
        <v xml:space="preserve"> </v>
      </c>
      <c r="U38" s="49"/>
      <c r="V38" s="80" t="s">
        <v>17</v>
      </c>
    </row>
    <row r="39" spans="1:22" ht="24.75" customHeight="1" x14ac:dyDescent="0.25">
      <c r="A39" s="32"/>
      <c r="B39" s="79">
        <v>31</v>
      </c>
      <c r="C39" s="80" t="s">
        <v>117</v>
      </c>
      <c r="D39" s="81">
        <v>10</v>
      </c>
      <c r="E39" s="80" t="s">
        <v>39</v>
      </c>
      <c r="F39" s="71" t="s">
        <v>114</v>
      </c>
      <c r="G39" s="129"/>
      <c r="H39" s="72" t="s">
        <v>40</v>
      </c>
      <c r="I39" s="49"/>
      <c r="J39" s="49"/>
      <c r="K39" s="50"/>
      <c r="L39" s="52"/>
      <c r="M39" s="52"/>
      <c r="N39" s="52"/>
      <c r="O39" s="53"/>
      <c r="P39" s="82">
        <f>D39*Q39</f>
        <v>1380</v>
      </c>
      <c r="Q39" s="83">
        <v>138</v>
      </c>
      <c r="R39" s="133"/>
      <c r="S39" s="76">
        <f>D39*R39</f>
        <v>0</v>
      </c>
      <c r="T39" s="84" t="str">
        <f t="shared" si="1"/>
        <v xml:space="preserve"> </v>
      </c>
      <c r="U39" s="49"/>
      <c r="V39" s="69" t="s">
        <v>24</v>
      </c>
    </row>
    <row r="40" spans="1:22" ht="24.75" customHeight="1" x14ac:dyDescent="0.25">
      <c r="A40" s="32"/>
      <c r="B40" s="79">
        <v>32</v>
      </c>
      <c r="C40" s="80" t="s">
        <v>118</v>
      </c>
      <c r="D40" s="81">
        <v>10</v>
      </c>
      <c r="E40" s="80" t="s">
        <v>39</v>
      </c>
      <c r="F40" s="71" t="s">
        <v>115</v>
      </c>
      <c r="G40" s="129"/>
      <c r="H40" s="72" t="s">
        <v>40</v>
      </c>
      <c r="I40" s="49"/>
      <c r="J40" s="49"/>
      <c r="K40" s="50"/>
      <c r="L40" s="52"/>
      <c r="M40" s="52"/>
      <c r="N40" s="52"/>
      <c r="O40" s="53"/>
      <c r="P40" s="82">
        <f>D40*Q40</f>
        <v>1770</v>
      </c>
      <c r="Q40" s="83">
        <v>177</v>
      </c>
      <c r="R40" s="133"/>
      <c r="S40" s="76">
        <f>D40*R40</f>
        <v>0</v>
      </c>
      <c r="T40" s="84" t="str">
        <f t="shared" si="1"/>
        <v xml:space="preserve"> </v>
      </c>
      <c r="U40" s="49"/>
      <c r="V40" s="49"/>
    </row>
    <row r="41" spans="1:22" ht="24.75" customHeight="1" x14ac:dyDescent="0.25">
      <c r="A41" s="32"/>
      <c r="B41" s="79">
        <v>33</v>
      </c>
      <c r="C41" s="80" t="s">
        <v>119</v>
      </c>
      <c r="D41" s="81">
        <v>10</v>
      </c>
      <c r="E41" s="80" t="s">
        <v>39</v>
      </c>
      <c r="F41" s="71" t="s">
        <v>116</v>
      </c>
      <c r="G41" s="129"/>
      <c r="H41" s="72" t="s">
        <v>40</v>
      </c>
      <c r="I41" s="49"/>
      <c r="J41" s="49"/>
      <c r="K41" s="50"/>
      <c r="L41" s="52"/>
      <c r="M41" s="52"/>
      <c r="N41" s="52"/>
      <c r="O41" s="53"/>
      <c r="P41" s="82">
        <f>D41*Q41</f>
        <v>810</v>
      </c>
      <c r="Q41" s="83">
        <v>81</v>
      </c>
      <c r="R41" s="133"/>
      <c r="S41" s="76">
        <f>D41*R41</f>
        <v>0</v>
      </c>
      <c r="T41" s="84" t="str">
        <f t="shared" si="1"/>
        <v xml:space="preserve"> </v>
      </c>
      <c r="U41" s="49"/>
      <c r="V41" s="45"/>
    </row>
    <row r="42" spans="1:22" ht="42.75" customHeight="1" x14ac:dyDescent="0.25">
      <c r="A42" s="32"/>
      <c r="B42" s="79">
        <v>34</v>
      </c>
      <c r="C42" s="80" t="s">
        <v>75</v>
      </c>
      <c r="D42" s="81">
        <v>2</v>
      </c>
      <c r="E42" s="80" t="s">
        <v>39</v>
      </c>
      <c r="F42" s="71" t="s">
        <v>76</v>
      </c>
      <c r="G42" s="129"/>
      <c r="H42" s="72" t="s">
        <v>40</v>
      </c>
      <c r="I42" s="49"/>
      <c r="J42" s="49"/>
      <c r="K42" s="50"/>
      <c r="L42" s="52"/>
      <c r="M42" s="52"/>
      <c r="N42" s="52"/>
      <c r="O42" s="53"/>
      <c r="P42" s="82">
        <f>D42*Q42</f>
        <v>1288</v>
      </c>
      <c r="Q42" s="83">
        <v>644</v>
      </c>
      <c r="R42" s="133"/>
      <c r="S42" s="76">
        <f>D42*R42</f>
        <v>0</v>
      </c>
      <c r="T42" s="84" t="str">
        <f t="shared" si="1"/>
        <v xml:space="preserve"> </v>
      </c>
      <c r="U42" s="49"/>
      <c r="V42" s="80" t="s">
        <v>22</v>
      </c>
    </row>
    <row r="43" spans="1:22" ht="33" customHeight="1" x14ac:dyDescent="0.25">
      <c r="A43" s="32"/>
      <c r="B43" s="79">
        <v>35</v>
      </c>
      <c r="C43" s="80" t="s">
        <v>77</v>
      </c>
      <c r="D43" s="81">
        <v>1</v>
      </c>
      <c r="E43" s="80" t="s">
        <v>39</v>
      </c>
      <c r="F43" s="71" t="s">
        <v>120</v>
      </c>
      <c r="G43" s="129"/>
      <c r="H43" s="72" t="s">
        <v>40</v>
      </c>
      <c r="I43" s="49"/>
      <c r="J43" s="49"/>
      <c r="K43" s="50"/>
      <c r="L43" s="52"/>
      <c r="M43" s="52"/>
      <c r="N43" s="52"/>
      <c r="O43" s="53"/>
      <c r="P43" s="82">
        <f>D43*Q43</f>
        <v>314</v>
      </c>
      <c r="Q43" s="83">
        <v>314</v>
      </c>
      <c r="R43" s="133"/>
      <c r="S43" s="76">
        <f>D43*R43</f>
        <v>0</v>
      </c>
      <c r="T43" s="84" t="str">
        <f t="shared" si="1"/>
        <v xml:space="preserve"> </v>
      </c>
      <c r="U43" s="49"/>
      <c r="V43" s="69" t="s">
        <v>17</v>
      </c>
    </row>
    <row r="44" spans="1:22" ht="28.5" customHeight="1" x14ac:dyDescent="0.25">
      <c r="A44" s="32"/>
      <c r="B44" s="79">
        <v>36</v>
      </c>
      <c r="C44" s="80" t="s">
        <v>78</v>
      </c>
      <c r="D44" s="81">
        <v>1</v>
      </c>
      <c r="E44" s="80" t="s">
        <v>39</v>
      </c>
      <c r="F44" s="71" t="s">
        <v>125</v>
      </c>
      <c r="G44" s="129"/>
      <c r="H44" s="72" t="s">
        <v>40</v>
      </c>
      <c r="I44" s="49"/>
      <c r="J44" s="49"/>
      <c r="K44" s="50"/>
      <c r="L44" s="52"/>
      <c r="M44" s="52"/>
      <c r="N44" s="52"/>
      <c r="O44" s="53"/>
      <c r="P44" s="82">
        <f>D44*Q44</f>
        <v>3819</v>
      </c>
      <c r="Q44" s="83">
        <v>3819</v>
      </c>
      <c r="R44" s="133"/>
      <c r="S44" s="76">
        <f>D44*R44</f>
        <v>0</v>
      </c>
      <c r="T44" s="84" t="str">
        <f t="shared" si="1"/>
        <v xml:space="preserve"> </v>
      </c>
      <c r="U44" s="49"/>
      <c r="V44" s="49"/>
    </row>
    <row r="45" spans="1:22" ht="118.5" customHeight="1" x14ac:dyDescent="0.25">
      <c r="A45" s="32"/>
      <c r="B45" s="79">
        <v>37</v>
      </c>
      <c r="C45" s="80" t="s">
        <v>79</v>
      </c>
      <c r="D45" s="81">
        <v>3</v>
      </c>
      <c r="E45" s="80" t="s">
        <v>39</v>
      </c>
      <c r="F45" s="71" t="s">
        <v>121</v>
      </c>
      <c r="G45" s="129"/>
      <c r="H45" s="72" t="s">
        <v>40</v>
      </c>
      <c r="I45" s="49"/>
      <c r="J45" s="49"/>
      <c r="K45" s="50"/>
      <c r="L45" s="52"/>
      <c r="M45" s="52"/>
      <c r="N45" s="52"/>
      <c r="O45" s="53"/>
      <c r="P45" s="82">
        <f>D45*Q45</f>
        <v>9810</v>
      </c>
      <c r="Q45" s="83">
        <v>3270</v>
      </c>
      <c r="R45" s="133"/>
      <c r="S45" s="76">
        <f>D45*R45</f>
        <v>0</v>
      </c>
      <c r="T45" s="84" t="str">
        <f t="shared" si="1"/>
        <v xml:space="preserve"> </v>
      </c>
      <c r="U45" s="49"/>
      <c r="V45" s="45"/>
    </row>
    <row r="46" spans="1:22" ht="78.75" customHeight="1" x14ac:dyDescent="0.25">
      <c r="A46" s="32"/>
      <c r="B46" s="79">
        <v>38</v>
      </c>
      <c r="C46" s="80" t="s">
        <v>80</v>
      </c>
      <c r="D46" s="81">
        <v>1</v>
      </c>
      <c r="E46" s="80" t="s">
        <v>39</v>
      </c>
      <c r="F46" s="71" t="s">
        <v>134</v>
      </c>
      <c r="G46" s="129"/>
      <c r="H46" s="72" t="s">
        <v>40</v>
      </c>
      <c r="I46" s="49"/>
      <c r="J46" s="49"/>
      <c r="K46" s="50"/>
      <c r="L46" s="52"/>
      <c r="M46" s="52"/>
      <c r="N46" s="52"/>
      <c r="O46" s="53"/>
      <c r="P46" s="82">
        <f>D46*Q46</f>
        <v>1735</v>
      </c>
      <c r="Q46" s="83">
        <v>1735</v>
      </c>
      <c r="R46" s="133"/>
      <c r="S46" s="76">
        <f>D46*R46</f>
        <v>0</v>
      </c>
      <c r="T46" s="84" t="str">
        <f t="shared" si="1"/>
        <v xml:space="preserve"> </v>
      </c>
      <c r="U46" s="49"/>
      <c r="V46" s="80" t="s">
        <v>18</v>
      </c>
    </row>
    <row r="47" spans="1:22" ht="87.75" customHeight="1" x14ac:dyDescent="0.25">
      <c r="A47" s="32"/>
      <c r="B47" s="79">
        <v>39</v>
      </c>
      <c r="C47" s="80" t="s">
        <v>81</v>
      </c>
      <c r="D47" s="81">
        <v>1</v>
      </c>
      <c r="E47" s="80" t="s">
        <v>54</v>
      </c>
      <c r="F47" s="71" t="s">
        <v>123</v>
      </c>
      <c r="G47" s="129"/>
      <c r="H47" s="72" t="s">
        <v>40</v>
      </c>
      <c r="I47" s="49"/>
      <c r="J47" s="49"/>
      <c r="K47" s="50"/>
      <c r="L47" s="52"/>
      <c r="M47" s="52"/>
      <c r="N47" s="52"/>
      <c r="O47" s="53"/>
      <c r="P47" s="82">
        <f>D47*Q47</f>
        <v>4048</v>
      </c>
      <c r="Q47" s="83">
        <v>4048</v>
      </c>
      <c r="R47" s="133"/>
      <c r="S47" s="76">
        <f>D47*R47</f>
        <v>0</v>
      </c>
      <c r="T47" s="84" t="str">
        <f t="shared" si="1"/>
        <v xml:space="preserve"> </v>
      </c>
      <c r="U47" s="49"/>
      <c r="V47" s="80" t="s">
        <v>16</v>
      </c>
    </row>
    <row r="48" spans="1:22" ht="46.5" customHeight="1" x14ac:dyDescent="0.25">
      <c r="A48" s="32"/>
      <c r="B48" s="79">
        <v>40</v>
      </c>
      <c r="C48" s="80" t="s">
        <v>82</v>
      </c>
      <c r="D48" s="81">
        <v>1</v>
      </c>
      <c r="E48" s="80" t="s">
        <v>39</v>
      </c>
      <c r="F48" s="71" t="s">
        <v>83</v>
      </c>
      <c r="G48" s="129"/>
      <c r="H48" s="72" t="s">
        <v>40</v>
      </c>
      <c r="I48" s="49"/>
      <c r="J48" s="49"/>
      <c r="K48" s="50"/>
      <c r="L48" s="52"/>
      <c r="M48" s="52"/>
      <c r="N48" s="52"/>
      <c r="O48" s="53"/>
      <c r="P48" s="82">
        <f>D48*Q48</f>
        <v>578</v>
      </c>
      <c r="Q48" s="83">
        <v>578</v>
      </c>
      <c r="R48" s="133"/>
      <c r="S48" s="76">
        <f>D48*R48</f>
        <v>0</v>
      </c>
      <c r="T48" s="84" t="str">
        <f t="shared" si="1"/>
        <v xml:space="preserve"> </v>
      </c>
      <c r="U48" s="49"/>
      <c r="V48" s="69" t="s">
        <v>17</v>
      </c>
    </row>
    <row r="49" spans="1:22" ht="129" customHeight="1" thickBot="1" x14ac:dyDescent="0.3">
      <c r="A49" s="32"/>
      <c r="B49" s="85">
        <v>41</v>
      </c>
      <c r="C49" s="86" t="s">
        <v>84</v>
      </c>
      <c r="D49" s="87">
        <v>2</v>
      </c>
      <c r="E49" s="86" t="s">
        <v>39</v>
      </c>
      <c r="F49" s="88" t="s">
        <v>124</v>
      </c>
      <c r="G49" s="130"/>
      <c r="H49" s="89" t="s">
        <v>40</v>
      </c>
      <c r="I49" s="90"/>
      <c r="J49" s="90"/>
      <c r="K49" s="91"/>
      <c r="L49" s="92"/>
      <c r="M49" s="92"/>
      <c r="N49" s="92"/>
      <c r="O49" s="93"/>
      <c r="P49" s="94">
        <f>D49*Q49</f>
        <v>2046</v>
      </c>
      <c r="Q49" s="95">
        <v>1023</v>
      </c>
      <c r="R49" s="133"/>
      <c r="S49" s="96">
        <f>D49*R49</f>
        <v>0</v>
      </c>
      <c r="T49" s="97" t="str">
        <f t="shared" si="0"/>
        <v xml:space="preserve"> </v>
      </c>
      <c r="U49" s="91"/>
      <c r="V49" s="90"/>
    </row>
    <row r="50" spans="1:22" ht="17.45" hidden="1" customHeight="1" thickBot="1" x14ac:dyDescent="0.3">
      <c r="C50" s="1"/>
      <c r="D50" s="1"/>
      <c r="E50" s="1"/>
      <c r="F50" s="1"/>
      <c r="G50" s="1"/>
      <c r="H50" s="1"/>
      <c r="I50" s="1"/>
      <c r="J50" s="1"/>
      <c r="N50" s="1"/>
      <c r="O50" s="1"/>
      <c r="P50" s="1"/>
      <c r="R50" s="32">
        <f>R7+R8</f>
        <v>0</v>
      </c>
    </row>
    <row r="51" spans="1:22" ht="17.45" hidden="1" customHeight="1" thickTop="1" thickBot="1" x14ac:dyDescent="0.3">
      <c r="C51" s="1"/>
      <c r="D51" s="1"/>
      <c r="E51" s="1"/>
      <c r="F51" s="1"/>
      <c r="G51" s="1"/>
      <c r="H51" s="1"/>
      <c r="I51" s="1"/>
      <c r="J51" s="1"/>
      <c r="N51" s="1"/>
      <c r="O51" s="1"/>
      <c r="P51" s="1"/>
      <c r="R51" s="32">
        <f>R10+R11</f>
        <v>0</v>
      </c>
    </row>
    <row r="52" spans="1:22" ht="17.45" customHeight="1" thickTop="1" thickBot="1" x14ac:dyDescent="0.3">
      <c r="C52" s="1"/>
      <c r="D52" s="1"/>
      <c r="E52" s="1"/>
      <c r="F52" s="1"/>
      <c r="G52" s="1"/>
      <c r="H52" s="1"/>
      <c r="I52" s="1"/>
      <c r="J52" s="1"/>
      <c r="N52" s="1"/>
      <c r="O52" s="1"/>
      <c r="P52" s="1"/>
    </row>
    <row r="53" spans="1:22" ht="51.75" customHeight="1" thickTop="1" thickBot="1" x14ac:dyDescent="0.3">
      <c r="B53" s="99" t="s">
        <v>37</v>
      </c>
      <c r="C53" s="99"/>
      <c r="D53" s="99"/>
      <c r="E53" s="99"/>
      <c r="F53" s="99"/>
      <c r="G53" s="99"/>
      <c r="H53" s="100"/>
      <c r="I53" s="100"/>
      <c r="J53" s="101"/>
      <c r="K53" s="101"/>
      <c r="L53" s="102"/>
      <c r="M53" s="102"/>
      <c r="N53" s="102"/>
      <c r="O53" s="103"/>
      <c r="P53" s="103"/>
      <c r="Q53" s="104" t="s">
        <v>9</v>
      </c>
      <c r="R53" s="105" t="s">
        <v>10</v>
      </c>
      <c r="S53" s="106"/>
      <c r="T53" s="107"/>
      <c r="U53" s="108"/>
      <c r="V53" s="109"/>
    </row>
    <row r="54" spans="1:22" ht="50.45" customHeight="1" thickTop="1" thickBot="1" x14ac:dyDescent="0.3">
      <c r="B54" s="110" t="s">
        <v>36</v>
      </c>
      <c r="C54" s="110"/>
      <c r="D54" s="110"/>
      <c r="E54" s="110"/>
      <c r="F54" s="110"/>
      <c r="G54" s="110"/>
      <c r="H54" s="110"/>
      <c r="I54" s="12"/>
      <c r="L54" s="112"/>
      <c r="M54" s="112"/>
      <c r="N54" s="112"/>
      <c r="O54" s="113"/>
      <c r="P54" s="113"/>
      <c r="Q54" s="114">
        <f>SUM(P7:P49)</f>
        <v>447771</v>
      </c>
      <c r="R54" s="115">
        <f>SUM(S7:S49)</f>
        <v>0</v>
      </c>
      <c r="S54" s="116"/>
      <c r="T54" s="117"/>
    </row>
    <row r="55" spans="1:22" ht="15.75" thickTop="1" x14ac:dyDescent="0.25">
      <c r="B55" s="118" t="s">
        <v>38</v>
      </c>
      <c r="C55" s="118"/>
      <c r="D55" s="118"/>
      <c r="E55" s="118"/>
      <c r="F55" s="118"/>
      <c r="G55" s="118"/>
      <c r="H55" s="119"/>
      <c r="I55" s="120"/>
      <c r="J55" s="120"/>
      <c r="K55" s="120"/>
      <c r="L55" s="120"/>
      <c r="M55" s="120"/>
      <c r="N55" s="98"/>
      <c r="O55" s="98"/>
      <c r="P55" s="98"/>
      <c r="Q55" s="120"/>
      <c r="R55" s="120"/>
      <c r="S55" s="120"/>
    </row>
    <row r="56" spans="1:22" x14ac:dyDescent="0.25">
      <c r="B56" s="121"/>
      <c r="C56" s="121"/>
      <c r="D56" s="121"/>
      <c r="E56" s="121"/>
      <c r="F56" s="121"/>
      <c r="G56" s="119"/>
      <c r="H56" s="119"/>
      <c r="I56" s="120"/>
      <c r="J56" s="120"/>
      <c r="K56" s="120"/>
      <c r="L56" s="120"/>
      <c r="M56" s="120"/>
      <c r="N56" s="98"/>
      <c r="O56" s="98"/>
      <c r="P56" s="98"/>
      <c r="Q56" s="120"/>
      <c r="R56" s="120"/>
      <c r="S56" s="120"/>
    </row>
    <row r="57" spans="1:22" x14ac:dyDescent="0.25">
      <c r="B57" s="121"/>
      <c r="C57" s="121"/>
      <c r="D57" s="121"/>
      <c r="E57" s="121"/>
      <c r="F57" s="121"/>
      <c r="G57" s="119"/>
      <c r="H57" s="119"/>
      <c r="I57" s="120"/>
      <c r="J57" s="120"/>
      <c r="K57" s="120"/>
      <c r="L57" s="120"/>
      <c r="M57" s="120"/>
      <c r="N57" s="98"/>
      <c r="O57" s="98"/>
      <c r="P57" s="98"/>
      <c r="Q57" s="120"/>
      <c r="R57" s="120"/>
      <c r="S57" s="120"/>
    </row>
    <row r="58" spans="1:22" x14ac:dyDescent="0.25">
      <c r="B58" s="121"/>
      <c r="C58" s="121"/>
      <c r="D58" s="121"/>
      <c r="E58" s="121"/>
      <c r="F58" s="121"/>
      <c r="G58" s="119"/>
      <c r="H58" s="119"/>
      <c r="I58" s="120"/>
      <c r="J58" s="120"/>
      <c r="K58" s="120"/>
      <c r="L58" s="120"/>
      <c r="M58" s="120"/>
      <c r="N58" s="98"/>
      <c r="O58" s="98"/>
      <c r="P58" s="98"/>
      <c r="Q58" s="120"/>
      <c r="R58" s="120"/>
      <c r="S58" s="120"/>
    </row>
    <row r="59" spans="1:22" ht="19.899999999999999" customHeight="1" x14ac:dyDescent="0.25">
      <c r="C59" s="101"/>
      <c r="D59" s="122"/>
      <c r="E59" s="101"/>
      <c r="F59" s="101"/>
      <c r="G59" s="119"/>
      <c r="H59" s="119"/>
      <c r="I59" s="120"/>
      <c r="J59" s="120"/>
      <c r="K59" s="120"/>
      <c r="L59" s="120"/>
      <c r="M59" s="120"/>
      <c r="N59" s="98"/>
      <c r="O59" s="98"/>
      <c r="P59" s="98"/>
      <c r="Q59" s="120"/>
      <c r="R59" s="120"/>
      <c r="S59" s="120"/>
    </row>
    <row r="60" spans="1:22" ht="19.899999999999999" customHeight="1" x14ac:dyDescent="0.25">
      <c r="H60" s="17"/>
      <c r="I60" s="120"/>
      <c r="J60" s="120"/>
      <c r="K60" s="120"/>
      <c r="L60" s="120"/>
      <c r="M60" s="120"/>
      <c r="N60" s="98"/>
      <c r="O60" s="98"/>
      <c r="P60" s="98"/>
      <c r="Q60" s="120"/>
      <c r="R60" s="120"/>
      <c r="S60" s="120"/>
    </row>
    <row r="61" spans="1:22" ht="19.899999999999999" customHeight="1" x14ac:dyDescent="0.25">
      <c r="C61" s="101"/>
      <c r="D61" s="122"/>
      <c r="E61" s="101"/>
      <c r="F61" s="101"/>
      <c r="G61" s="119"/>
      <c r="H61" s="119"/>
      <c r="I61" s="120"/>
      <c r="J61" s="120"/>
      <c r="K61" s="120"/>
      <c r="L61" s="120"/>
      <c r="M61" s="120"/>
      <c r="N61" s="98"/>
      <c r="O61" s="98"/>
      <c r="P61" s="98"/>
      <c r="Q61" s="120"/>
      <c r="R61" s="120"/>
      <c r="S61" s="120"/>
    </row>
    <row r="62" spans="1:22" ht="19.899999999999999" customHeight="1" x14ac:dyDescent="0.25">
      <c r="C62" s="101"/>
      <c r="D62" s="122"/>
      <c r="E62" s="101"/>
      <c r="F62" s="101"/>
      <c r="G62" s="119"/>
      <c r="H62" s="119"/>
      <c r="I62" s="120"/>
      <c r="J62" s="120"/>
      <c r="K62" s="120"/>
      <c r="L62" s="120"/>
      <c r="M62" s="120"/>
      <c r="N62" s="98"/>
      <c r="O62" s="98"/>
      <c r="P62" s="98"/>
      <c r="Q62" s="120"/>
      <c r="R62" s="120"/>
      <c r="S62" s="120"/>
    </row>
    <row r="63" spans="1:22" ht="19.899999999999999" customHeight="1" x14ac:dyDescent="0.25">
      <c r="C63" s="101"/>
      <c r="D63" s="122"/>
      <c r="E63" s="101"/>
      <c r="F63" s="101"/>
      <c r="G63" s="119"/>
      <c r="H63" s="119"/>
      <c r="I63" s="120"/>
      <c r="J63" s="120"/>
      <c r="K63" s="120"/>
      <c r="L63" s="120"/>
      <c r="M63" s="120"/>
      <c r="N63" s="98"/>
      <c r="O63" s="98"/>
      <c r="P63" s="98"/>
      <c r="Q63" s="120"/>
      <c r="R63" s="120"/>
      <c r="S63" s="120"/>
    </row>
    <row r="64" spans="1:22" ht="19.899999999999999" customHeight="1" x14ac:dyDescent="0.25">
      <c r="C64" s="101"/>
      <c r="D64" s="122"/>
      <c r="E64" s="101"/>
      <c r="F64" s="101"/>
      <c r="G64" s="119"/>
      <c r="H64" s="119"/>
      <c r="I64" s="120"/>
      <c r="J64" s="120"/>
      <c r="K64" s="120"/>
      <c r="L64" s="120"/>
      <c r="M64" s="120"/>
      <c r="N64" s="98"/>
      <c r="O64" s="98"/>
      <c r="P64" s="98"/>
      <c r="Q64" s="120"/>
      <c r="R64" s="120"/>
      <c r="S64" s="120"/>
    </row>
    <row r="65" spans="3:19" ht="19.899999999999999" customHeight="1" x14ac:dyDescent="0.25">
      <c r="C65" s="101"/>
      <c r="D65" s="122"/>
      <c r="E65" s="101"/>
      <c r="F65" s="101"/>
      <c r="G65" s="119"/>
      <c r="H65" s="119"/>
      <c r="I65" s="120"/>
      <c r="J65" s="120"/>
      <c r="K65" s="120"/>
      <c r="L65" s="120"/>
      <c r="M65" s="120"/>
      <c r="N65" s="98"/>
      <c r="O65" s="98"/>
      <c r="P65" s="98"/>
      <c r="Q65" s="120"/>
      <c r="R65" s="120"/>
      <c r="S65" s="120"/>
    </row>
    <row r="66" spans="3:19" ht="19.899999999999999" customHeight="1" x14ac:dyDescent="0.25">
      <c r="C66" s="101"/>
      <c r="D66" s="122"/>
      <c r="E66" s="101"/>
      <c r="F66" s="101"/>
      <c r="G66" s="119"/>
      <c r="H66" s="119"/>
      <c r="I66" s="120"/>
      <c r="J66" s="120"/>
      <c r="K66" s="120"/>
      <c r="L66" s="120"/>
      <c r="M66" s="120"/>
      <c r="N66" s="98"/>
      <c r="O66" s="98"/>
      <c r="P66" s="98"/>
      <c r="Q66" s="120"/>
      <c r="R66" s="120"/>
      <c r="S66" s="120"/>
    </row>
    <row r="67" spans="3:19" ht="19.899999999999999" customHeight="1" x14ac:dyDescent="0.25">
      <c r="C67" s="101"/>
      <c r="D67" s="122"/>
      <c r="E67" s="101"/>
      <c r="F67" s="101"/>
      <c r="G67" s="119"/>
      <c r="H67" s="119"/>
      <c r="I67" s="120"/>
      <c r="J67" s="120"/>
      <c r="K67" s="120"/>
      <c r="L67" s="120"/>
      <c r="M67" s="120"/>
      <c r="N67" s="98"/>
      <c r="O67" s="98"/>
      <c r="P67" s="98"/>
      <c r="Q67" s="120"/>
      <c r="R67" s="120"/>
      <c r="S67" s="120"/>
    </row>
    <row r="68" spans="3:19" ht="19.899999999999999" customHeight="1" x14ac:dyDescent="0.25">
      <c r="C68" s="101"/>
      <c r="D68" s="122"/>
      <c r="E68" s="101"/>
      <c r="F68" s="101"/>
      <c r="G68" s="119"/>
      <c r="H68" s="119"/>
      <c r="I68" s="120"/>
      <c r="J68" s="120"/>
      <c r="K68" s="120"/>
      <c r="L68" s="120"/>
      <c r="M68" s="120"/>
      <c r="N68" s="98"/>
      <c r="O68" s="98"/>
      <c r="P68" s="98"/>
      <c r="Q68" s="120"/>
      <c r="R68" s="120"/>
      <c r="S68" s="120"/>
    </row>
    <row r="69" spans="3:19" ht="19.899999999999999" customHeight="1" x14ac:dyDescent="0.25">
      <c r="C69" s="101"/>
      <c r="D69" s="122"/>
      <c r="E69" s="101"/>
      <c r="F69" s="101"/>
      <c r="G69" s="119"/>
      <c r="H69" s="119"/>
      <c r="I69" s="120"/>
      <c r="J69" s="120"/>
      <c r="K69" s="120"/>
      <c r="L69" s="120"/>
      <c r="M69" s="120"/>
      <c r="N69" s="98"/>
      <c r="O69" s="98"/>
      <c r="P69" s="98"/>
      <c r="Q69" s="120"/>
      <c r="R69" s="120"/>
      <c r="S69" s="120"/>
    </row>
    <row r="70" spans="3:19" ht="19.899999999999999" customHeight="1" x14ac:dyDescent="0.25">
      <c r="C70" s="101"/>
      <c r="D70" s="122"/>
      <c r="E70" s="101"/>
      <c r="F70" s="101"/>
      <c r="G70" s="119"/>
      <c r="H70" s="119"/>
      <c r="I70" s="120"/>
      <c r="J70" s="120"/>
      <c r="K70" s="120"/>
      <c r="L70" s="120"/>
      <c r="M70" s="120"/>
      <c r="N70" s="98"/>
      <c r="O70" s="98"/>
      <c r="P70" s="98"/>
      <c r="Q70" s="120"/>
      <c r="R70" s="120"/>
      <c r="S70" s="120"/>
    </row>
    <row r="71" spans="3:19" ht="19.899999999999999" customHeight="1" x14ac:dyDescent="0.25">
      <c r="C71" s="101"/>
      <c r="D71" s="122"/>
      <c r="E71" s="101"/>
      <c r="F71" s="101"/>
      <c r="G71" s="119"/>
      <c r="H71" s="119"/>
      <c r="I71" s="120"/>
      <c r="J71" s="120"/>
      <c r="K71" s="120"/>
      <c r="L71" s="120"/>
      <c r="M71" s="120"/>
      <c r="N71" s="98"/>
      <c r="O71" s="98"/>
      <c r="P71" s="98"/>
      <c r="Q71" s="120"/>
      <c r="R71" s="120"/>
      <c r="S71" s="120"/>
    </row>
    <row r="72" spans="3:19" ht="19.899999999999999" customHeight="1" x14ac:dyDescent="0.25">
      <c r="C72" s="101"/>
      <c r="D72" s="122"/>
      <c r="E72" s="101"/>
      <c r="F72" s="101"/>
      <c r="G72" s="119"/>
      <c r="H72" s="119"/>
      <c r="I72" s="120"/>
      <c r="J72" s="120"/>
      <c r="K72" s="120"/>
      <c r="L72" s="120"/>
      <c r="M72" s="120"/>
      <c r="N72" s="98"/>
      <c r="O72" s="98"/>
      <c r="P72" s="98"/>
      <c r="Q72" s="120"/>
      <c r="R72" s="120"/>
      <c r="S72" s="120"/>
    </row>
    <row r="73" spans="3:19" ht="19.899999999999999" customHeight="1" x14ac:dyDescent="0.25">
      <c r="C73" s="101"/>
      <c r="D73" s="122"/>
      <c r="E73" s="101"/>
      <c r="F73" s="101"/>
      <c r="G73" s="119"/>
      <c r="H73" s="119"/>
      <c r="I73" s="120"/>
      <c r="J73" s="120"/>
      <c r="K73" s="120"/>
      <c r="L73" s="120"/>
      <c r="M73" s="120"/>
      <c r="N73" s="98"/>
      <c r="O73" s="98"/>
      <c r="P73" s="98"/>
      <c r="Q73" s="120"/>
      <c r="R73" s="120"/>
      <c r="S73" s="120"/>
    </row>
    <row r="74" spans="3:19" ht="19.899999999999999" customHeight="1" x14ac:dyDescent="0.25">
      <c r="C74" s="101"/>
      <c r="D74" s="122"/>
      <c r="E74" s="101"/>
      <c r="F74" s="101"/>
      <c r="G74" s="119"/>
      <c r="H74" s="119"/>
      <c r="I74" s="120"/>
      <c r="J74" s="120"/>
      <c r="K74" s="120"/>
      <c r="L74" s="120"/>
      <c r="M74" s="120"/>
      <c r="N74" s="98"/>
      <c r="O74" s="98"/>
      <c r="P74" s="98"/>
      <c r="Q74" s="120"/>
      <c r="R74" s="120"/>
      <c r="S74" s="120"/>
    </row>
    <row r="75" spans="3:19" ht="19.899999999999999" customHeight="1" x14ac:dyDescent="0.25">
      <c r="C75" s="101"/>
      <c r="D75" s="122"/>
      <c r="E75" s="101"/>
      <c r="F75" s="101"/>
      <c r="G75" s="119"/>
      <c r="H75" s="119"/>
      <c r="I75" s="120"/>
      <c r="J75" s="120"/>
      <c r="K75" s="120"/>
      <c r="L75" s="120"/>
      <c r="M75" s="120"/>
      <c r="N75" s="98"/>
      <c r="O75" s="98"/>
      <c r="P75" s="98"/>
      <c r="Q75" s="120"/>
      <c r="R75" s="120"/>
      <c r="S75" s="120"/>
    </row>
    <row r="76" spans="3:19" ht="19.899999999999999" customHeight="1" x14ac:dyDescent="0.25">
      <c r="C76" s="101"/>
      <c r="D76" s="122"/>
      <c r="E76" s="101"/>
      <c r="F76" s="101"/>
      <c r="G76" s="119"/>
      <c r="H76" s="119"/>
      <c r="I76" s="120"/>
      <c r="J76" s="120"/>
      <c r="K76" s="120"/>
      <c r="L76" s="120"/>
      <c r="M76" s="120"/>
      <c r="N76" s="98"/>
      <c r="O76" s="98"/>
      <c r="P76" s="98"/>
      <c r="Q76" s="120"/>
      <c r="R76" s="120"/>
      <c r="S76" s="120"/>
    </row>
    <row r="77" spans="3:19" ht="19.899999999999999" customHeight="1" x14ac:dyDescent="0.25">
      <c r="C77" s="101"/>
      <c r="D77" s="122"/>
      <c r="E77" s="101"/>
      <c r="F77" s="101"/>
      <c r="G77" s="119"/>
      <c r="H77" s="119"/>
      <c r="I77" s="120"/>
      <c r="J77" s="120"/>
      <c r="K77" s="120"/>
      <c r="L77" s="120"/>
      <c r="M77" s="120"/>
      <c r="N77" s="98"/>
      <c r="O77" s="98"/>
      <c r="P77" s="98"/>
      <c r="Q77" s="120"/>
      <c r="R77" s="120"/>
      <c r="S77" s="120"/>
    </row>
    <row r="78" spans="3:19" ht="19.899999999999999" customHeight="1" x14ac:dyDescent="0.25">
      <c r="C78" s="101"/>
      <c r="D78" s="122"/>
      <c r="E78" s="101"/>
      <c r="F78" s="101"/>
      <c r="G78" s="119"/>
      <c r="H78" s="119"/>
      <c r="I78" s="120"/>
      <c r="J78" s="120"/>
      <c r="K78" s="120"/>
      <c r="L78" s="120"/>
      <c r="M78" s="120"/>
      <c r="N78" s="98"/>
      <c r="O78" s="98"/>
      <c r="P78" s="98"/>
      <c r="Q78" s="120"/>
      <c r="R78" s="120"/>
      <c r="S78" s="120"/>
    </row>
    <row r="79" spans="3:19" ht="19.899999999999999" customHeight="1" x14ac:dyDescent="0.25">
      <c r="C79" s="101"/>
      <c r="D79" s="122"/>
      <c r="E79" s="101"/>
      <c r="F79" s="101"/>
      <c r="G79" s="119"/>
      <c r="H79" s="119"/>
      <c r="I79" s="120"/>
      <c r="J79" s="120"/>
      <c r="K79" s="120"/>
      <c r="L79" s="120"/>
      <c r="M79" s="120"/>
      <c r="N79" s="98"/>
      <c r="O79" s="98"/>
      <c r="P79" s="98"/>
      <c r="Q79" s="120"/>
      <c r="R79" s="120"/>
      <c r="S79" s="120"/>
    </row>
    <row r="80" spans="3:19" ht="19.899999999999999" customHeight="1" x14ac:dyDescent="0.25">
      <c r="C80" s="101"/>
      <c r="D80" s="122"/>
      <c r="E80" s="101"/>
      <c r="F80" s="101"/>
      <c r="G80" s="119"/>
      <c r="H80" s="119"/>
      <c r="I80" s="120"/>
      <c r="J80" s="120"/>
      <c r="K80" s="120"/>
      <c r="L80" s="120"/>
      <c r="M80" s="120"/>
      <c r="N80" s="98"/>
      <c r="O80" s="98"/>
      <c r="P80" s="98"/>
      <c r="Q80" s="120"/>
      <c r="R80" s="120"/>
      <c r="S80" s="120"/>
    </row>
    <row r="81" spans="3:19" ht="19.899999999999999" customHeight="1" x14ac:dyDescent="0.25">
      <c r="C81" s="101"/>
      <c r="D81" s="122"/>
      <c r="E81" s="101"/>
      <c r="F81" s="101"/>
      <c r="G81" s="119"/>
      <c r="H81" s="119"/>
      <c r="I81" s="120"/>
      <c r="J81" s="120"/>
      <c r="K81" s="120"/>
      <c r="L81" s="120"/>
      <c r="M81" s="120"/>
      <c r="N81" s="98"/>
      <c r="O81" s="98"/>
      <c r="P81" s="98"/>
      <c r="Q81" s="120"/>
      <c r="R81" s="120"/>
      <c r="S81" s="120"/>
    </row>
    <row r="82" spans="3:19" ht="19.899999999999999" customHeight="1" x14ac:dyDescent="0.25">
      <c r="C82" s="101"/>
      <c r="D82" s="122"/>
      <c r="E82" s="101"/>
      <c r="F82" s="101"/>
      <c r="G82" s="119"/>
      <c r="H82" s="119"/>
      <c r="I82" s="120"/>
      <c r="J82" s="120"/>
      <c r="K82" s="120"/>
      <c r="L82" s="120"/>
      <c r="M82" s="120"/>
      <c r="N82" s="98"/>
      <c r="O82" s="98"/>
      <c r="P82" s="98"/>
      <c r="Q82" s="120"/>
      <c r="R82" s="120"/>
      <c r="S82" s="120"/>
    </row>
    <row r="83" spans="3:19" ht="19.899999999999999" customHeight="1" x14ac:dyDescent="0.25">
      <c r="C83" s="101"/>
      <c r="D83" s="122"/>
      <c r="E83" s="101"/>
      <c r="F83" s="101"/>
      <c r="G83" s="119"/>
      <c r="H83" s="119"/>
      <c r="I83" s="120"/>
      <c r="J83" s="120"/>
      <c r="K83" s="120"/>
      <c r="L83" s="120"/>
      <c r="M83" s="120"/>
      <c r="N83" s="98"/>
      <c r="O83" s="98"/>
      <c r="P83" s="98"/>
      <c r="Q83" s="120"/>
      <c r="R83" s="120"/>
      <c r="S83" s="120"/>
    </row>
    <row r="84" spans="3:19" ht="19.899999999999999" customHeight="1" x14ac:dyDescent="0.25">
      <c r="C84" s="101"/>
      <c r="D84" s="122"/>
      <c r="E84" s="101"/>
      <c r="F84" s="101"/>
      <c r="G84" s="119"/>
      <c r="H84" s="119"/>
      <c r="I84" s="120"/>
      <c r="J84" s="120"/>
      <c r="K84" s="120"/>
      <c r="L84" s="120"/>
      <c r="M84" s="120"/>
      <c r="N84" s="98"/>
      <c r="O84" s="98"/>
      <c r="P84" s="98"/>
      <c r="Q84" s="120"/>
      <c r="R84" s="120"/>
      <c r="S84" s="120"/>
    </row>
    <row r="85" spans="3:19" ht="19.899999999999999" customHeight="1" x14ac:dyDescent="0.25">
      <c r="C85" s="101"/>
      <c r="D85" s="122"/>
      <c r="E85" s="101"/>
      <c r="F85" s="101"/>
      <c r="G85" s="119"/>
      <c r="H85" s="119"/>
      <c r="I85" s="120"/>
      <c r="J85" s="120"/>
      <c r="K85" s="120"/>
      <c r="L85" s="120"/>
      <c r="M85" s="120"/>
      <c r="N85" s="98"/>
      <c r="O85" s="98"/>
      <c r="P85" s="98"/>
      <c r="Q85" s="120"/>
      <c r="R85" s="120"/>
      <c r="S85" s="120"/>
    </row>
    <row r="86" spans="3:19" ht="19.899999999999999" customHeight="1" x14ac:dyDescent="0.25">
      <c r="C86" s="101"/>
      <c r="D86" s="122"/>
      <c r="E86" s="101"/>
      <c r="F86" s="101"/>
      <c r="G86" s="119"/>
      <c r="H86" s="119"/>
      <c r="I86" s="120"/>
      <c r="J86" s="120"/>
      <c r="K86" s="120"/>
      <c r="L86" s="120"/>
      <c r="M86" s="120"/>
      <c r="N86" s="98"/>
      <c r="O86" s="98"/>
      <c r="P86" s="98"/>
      <c r="Q86" s="120"/>
      <c r="R86" s="120"/>
      <c r="S86" s="120"/>
    </row>
    <row r="87" spans="3:19" ht="19.899999999999999" customHeight="1" x14ac:dyDescent="0.25">
      <c r="C87" s="101"/>
      <c r="D87" s="122"/>
      <c r="E87" s="101"/>
      <c r="F87" s="101"/>
      <c r="G87" s="119"/>
      <c r="H87" s="119"/>
      <c r="I87" s="120"/>
      <c r="J87" s="120"/>
      <c r="K87" s="120"/>
      <c r="L87" s="120"/>
      <c r="M87" s="120"/>
      <c r="N87" s="98"/>
      <c r="O87" s="98"/>
      <c r="P87" s="98"/>
      <c r="Q87" s="120"/>
      <c r="R87" s="120"/>
      <c r="S87" s="120"/>
    </row>
    <row r="88" spans="3:19" ht="19.899999999999999" customHeight="1" x14ac:dyDescent="0.25">
      <c r="C88" s="101"/>
      <c r="D88" s="122"/>
      <c r="E88" s="101"/>
      <c r="F88" s="101"/>
      <c r="G88" s="119"/>
      <c r="H88" s="119"/>
      <c r="I88" s="120"/>
      <c r="J88" s="120"/>
      <c r="K88" s="120"/>
      <c r="L88" s="120"/>
      <c r="M88" s="120"/>
      <c r="N88" s="98"/>
      <c r="O88" s="98"/>
      <c r="P88" s="98"/>
      <c r="Q88" s="120"/>
      <c r="R88" s="120"/>
      <c r="S88" s="120"/>
    </row>
    <row r="89" spans="3:19" ht="19.899999999999999" customHeight="1" x14ac:dyDescent="0.25">
      <c r="C89" s="101"/>
      <c r="D89" s="122"/>
      <c r="E89" s="101"/>
      <c r="F89" s="101"/>
      <c r="G89" s="119"/>
      <c r="H89" s="119"/>
      <c r="I89" s="120"/>
      <c r="J89" s="120"/>
      <c r="K89" s="120"/>
      <c r="L89" s="120"/>
      <c r="M89" s="120"/>
      <c r="N89" s="98"/>
      <c r="O89" s="98"/>
      <c r="P89" s="98"/>
      <c r="Q89" s="120"/>
      <c r="R89" s="120"/>
      <c r="S89" s="120"/>
    </row>
    <row r="90" spans="3:19" ht="19.899999999999999" customHeight="1" x14ac:dyDescent="0.25">
      <c r="C90" s="101"/>
      <c r="D90" s="122"/>
      <c r="E90" s="101"/>
      <c r="F90" s="101"/>
      <c r="G90" s="119"/>
      <c r="H90" s="119"/>
      <c r="I90" s="120"/>
      <c r="J90" s="120"/>
      <c r="K90" s="120"/>
      <c r="L90" s="120"/>
      <c r="M90" s="120"/>
      <c r="N90" s="98"/>
      <c r="O90" s="98"/>
      <c r="P90" s="98"/>
      <c r="Q90" s="120"/>
      <c r="R90" s="120"/>
      <c r="S90" s="120"/>
    </row>
    <row r="91" spans="3:19" ht="19.899999999999999" customHeight="1" x14ac:dyDescent="0.25">
      <c r="C91" s="101"/>
      <c r="D91" s="122"/>
      <c r="E91" s="101"/>
      <c r="F91" s="101"/>
      <c r="G91" s="119"/>
      <c r="H91" s="119"/>
      <c r="I91" s="120"/>
      <c r="J91" s="120"/>
      <c r="K91" s="120"/>
      <c r="L91" s="120"/>
      <c r="M91" s="120"/>
      <c r="N91" s="98"/>
      <c r="O91" s="98"/>
      <c r="P91" s="98"/>
      <c r="Q91" s="120"/>
      <c r="R91" s="120"/>
      <c r="S91" s="120"/>
    </row>
    <row r="92" spans="3:19" ht="19.899999999999999" customHeight="1" x14ac:dyDescent="0.25">
      <c r="C92" s="101"/>
      <c r="D92" s="122"/>
      <c r="E92" s="101"/>
      <c r="F92" s="101"/>
      <c r="G92" s="119"/>
      <c r="H92" s="119"/>
      <c r="I92" s="120"/>
      <c r="J92" s="120"/>
      <c r="K92" s="120"/>
      <c r="L92" s="120"/>
      <c r="M92" s="120"/>
      <c r="N92" s="98"/>
      <c r="O92" s="98"/>
      <c r="P92" s="98"/>
      <c r="Q92" s="120"/>
      <c r="R92" s="120"/>
      <c r="S92" s="120"/>
    </row>
    <row r="93" spans="3:19" ht="19.899999999999999" customHeight="1" x14ac:dyDescent="0.25">
      <c r="C93" s="101"/>
      <c r="D93" s="122"/>
      <c r="E93" s="101"/>
      <c r="F93" s="101"/>
      <c r="G93" s="119"/>
      <c r="H93" s="119"/>
      <c r="I93" s="120"/>
      <c r="J93" s="120"/>
      <c r="K93" s="120"/>
      <c r="L93" s="120"/>
      <c r="M93" s="120"/>
      <c r="N93" s="98"/>
      <c r="O93" s="98"/>
      <c r="P93" s="98"/>
      <c r="Q93" s="120"/>
      <c r="R93" s="120"/>
      <c r="S93" s="120"/>
    </row>
    <row r="94" spans="3:19" ht="19.899999999999999" customHeight="1" x14ac:dyDescent="0.25">
      <c r="C94" s="101"/>
      <c r="D94" s="122"/>
      <c r="E94" s="101"/>
      <c r="F94" s="101"/>
      <c r="G94" s="119"/>
      <c r="H94" s="119"/>
      <c r="I94" s="120"/>
      <c r="J94" s="120"/>
      <c r="K94" s="120"/>
      <c r="L94" s="120"/>
      <c r="M94" s="120"/>
      <c r="N94" s="98"/>
      <c r="O94" s="98"/>
      <c r="P94" s="98"/>
      <c r="Q94" s="120"/>
      <c r="R94" s="120"/>
      <c r="S94" s="120"/>
    </row>
    <row r="95" spans="3:19" ht="19.899999999999999" customHeight="1" x14ac:dyDescent="0.25">
      <c r="C95" s="101"/>
      <c r="D95" s="122"/>
      <c r="E95" s="101"/>
      <c r="F95" s="101"/>
      <c r="G95" s="119"/>
      <c r="H95" s="119"/>
      <c r="I95" s="120"/>
      <c r="J95" s="120"/>
      <c r="K95" s="120"/>
      <c r="L95" s="120"/>
      <c r="M95" s="120"/>
      <c r="N95" s="98"/>
      <c r="O95" s="98"/>
      <c r="P95" s="98"/>
      <c r="Q95" s="120"/>
      <c r="R95" s="120"/>
      <c r="S95" s="120"/>
    </row>
    <row r="96" spans="3:19" ht="19.899999999999999" customHeight="1" x14ac:dyDescent="0.25">
      <c r="C96" s="101"/>
      <c r="D96" s="122"/>
      <c r="E96" s="101"/>
      <c r="F96" s="101"/>
      <c r="G96" s="119"/>
      <c r="H96" s="119"/>
      <c r="I96" s="120"/>
      <c r="J96" s="120"/>
      <c r="K96" s="120"/>
      <c r="L96" s="120"/>
      <c r="M96" s="120"/>
      <c r="N96" s="98"/>
      <c r="O96" s="98"/>
      <c r="P96" s="98"/>
      <c r="Q96" s="120"/>
      <c r="R96" s="120"/>
      <c r="S96" s="120"/>
    </row>
    <row r="97" spans="3:19" ht="19.899999999999999" customHeight="1" x14ac:dyDescent="0.25">
      <c r="C97" s="101"/>
      <c r="D97" s="122"/>
      <c r="E97" s="101"/>
      <c r="F97" s="101"/>
      <c r="G97" s="119"/>
      <c r="H97" s="119"/>
      <c r="I97" s="120"/>
      <c r="J97" s="120"/>
      <c r="K97" s="120"/>
      <c r="L97" s="120"/>
      <c r="M97" s="120"/>
      <c r="N97" s="98"/>
      <c r="O97" s="98"/>
      <c r="P97" s="98"/>
      <c r="Q97" s="120"/>
      <c r="R97" s="120"/>
      <c r="S97" s="120"/>
    </row>
    <row r="98" spans="3:19" ht="19.899999999999999" customHeight="1" x14ac:dyDescent="0.25">
      <c r="C98" s="101"/>
      <c r="D98" s="122"/>
      <c r="E98" s="101"/>
      <c r="F98" s="101"/>
      <c r="G98" s="119"/>
      <c r="H98" s="119"/>
      <c r="I98" s="120"/>
      <c r="J98" s="120"/>
      <c r="K98" s="120"/>
      <c r="L98" s="120"/>
      <c r="M98" s="120"/>
      <c r="N98" s="98"/>
      <c r="O98" s="98"/>
      <c r="P98" s="98"/>
      <c r="Q98" s="120"/>
      <c r="R98" s="120"/>
      <c r="S98" s="120"/>
    </row>
    <row r="99" spans="3:19" ht="19.899999999999999" customHeight="1" x14ac:dyDescent="0.25">
      <c r="C99" s="101"/>
      <c r="D99" s="122"/>
      <c r="E99" s="101"/>
      <c r="F99" s="101"/>
      <c r="G99" s="119"/>
      <c r="H99" s="119"/>
      <c r="I99" s="120"/>
      <c r="J99" s="120"/>
      <c r="K99" s="120"/>
      <c r="L99" s="120"/>
      <c r="M99" s="120"/>
      <c r="N99" s="98"/>
      <c r="O99" s="98"/>
      <c r="P99" s="98"/>
      <c r="Q99" s="120"/>
      <c r="R99" s="120"/>
      <c r="S99" s="120"/>
    </row>
    <row r="100" spans="3:19" ht="19.899999999999999" customHeight="1" x14ac:dyDescent="0.25">
      <c r="C100" s="101"/>
      <c r="D100" s="122"/>
      <c r="E100" s="101"/>
      <c r="F100" s="101"/>
      <c r="G100" s="119"/>
      <c r="H100" s="119"/>
      <c r="I100" s="120"/>
      <c r="J100" s="120"/>
      <c r="K100" s="120"/>
      <c r="L100" s="120"/>
      <c r="M100" s="120"/>
      <c r="N100" s="98"/>
      <c r="O100" s="98"/>
      <c r="P100" s="98"/>
      <c r="Q100" s="120"/>
      <c r="R100" s="120"/>
      <c r="S100" s="120"/>
    </row>
    <row r="101" spans="3:19" ht="19.899999999999999" customHeight="1" x14ac:dyDescent="0.25">
      <c r="C101" s="101"/>
      <c r="D101" s="122"/>
      <c r="E101" s="101"/>
      <c r="F101" s="101"/>
      <c r="G101" s="119"/>
      <c r="H101" s="119"/>
      <c r="I101" s="120"/>
      <c r="J101" s="120"/>
      <c r="K101" s="120"/>
      <c r="L101" s="120"/>
      <c r="M101" s="120"/>
      <c r="N101" s="98"/>
      <c r="O101" s="98"/>
      <c r="P101" s="98"/>
      <c r="Q101" s="120"/>
      <c r="R101" s="120"/>
      <c r="S101" s="120"/>
    </row>
    <row r="102" spans="3:19" ht="19.899999999999999" customHeight="1" x14ac:dyDescent="0.25">
      <c r="C102" s="101"/>
      <c r="D102" s="122"/>
      <c r="E102" s="101"/>
      <c r="F102" s="101"/>
      <c r="G102" s="119"/>
      <c r="H102" s="119"/>
      <c r="I102" s="120"/>
      <c r="J102" s="120"/>
      <c r="K102" s="120"/>
      <c r="L102" s="120"/>
      <c r="M102" s="120"/>
      <c r="N102" s="98"/>
      <c r="O102" s="98"/>
      <c r="P102" s="98"/>
      <c r="Q102" s="120"/>
      <c r="R102" s="120"/>
      <c r="S102" s="120"/>
    </row>
    <row r="103" spans="3:19" ht="19.899999999999999" customHeight="1" x14ac:dyDescent="0.25">
      <c r="C103" s="101"/>
      <c r="D103" s="122"/>
      <c r="E103" s="101"/>
      <c r="F103" s="101"/>
      <c r="G103" s="119"/>
      <c r="H103" s="119"/>
      <c r="I103" s="120"/>
      <c r="J103" s="120"/>
      <c r="K103" s="120"/>
      <c r="L103" s="120"/>
      <c r="M103" s="120"/>
      <c r="N103" s="98"/>
      <c r="O103" s="98"/>
      <c r="P103" s="98"/>
      <c r="Q103" s="120"/>
      <c r="R103" s="120"/>
      <c r="S103" s="120"/>
    </row>
    <row r="104" spans="3:19" ht="19.899999999999999" customHeight="1" x14ac:dyDescent="0.25">
      <c r="C104" s="101"/>
      <c r="D104" s="122"/>
      <c r="E104" s="101"/>
      <c r="F104" s="101"/>
      <c r="G104" s="119"/>
      <c r="H104" s="119"/>
      <c r="I104" s="120"/>
      <c r="J104" s="120"/>
      <c r="K104" s="120"/>
      <c r="L104" s="120"/>
      <c r="M104" s="120"/>
      <c r="N104" s="98"/>
      <c r="O104" s="98"/>
      <c r="P104" s="98"/>
      <c r="Q104" s="120"/>
      <c r="R104" s="120"/>
      <c r="S104" s="120"/>
    </row>
    <row r="105" spans="3:19" ht="19.899999999999999" customHeight="1" x14ac:dyDescent="0.25">
      <c r="C105" s="101"/>
      <c r="D105" s="122"/>
      <c r="E105" s="101"/>
      <c r="F105" s="101"/>
      <c r="G105" s="119"/>
      <c r="H105" s="119"/>
      <c r="I105" s="120"/>
      <c r="J105" s="120"/>
      <c r="K105" s="120"/>
      <c r="L105" s="120"/>
      <c r="M105" s="120"/>
      <c r="N105" s="98"/>
      <c r="O105" s="98"/>
      <c r="P105" s="98"/>
      <c r="Q105" s="120"/>
      <c r="R105" s="120"/>
      <c r="S105" s="120"/>
    </row>
    <row r="106" spans="3:19" ht="19.899999999999999" customHeight="1" x14ac:dyDescent="0.25">
      <c r="C106" s="101"/>
      <c r="D106" s="122"/>
      <c r="E106" s="101"/>
      <c r="F106" s="101"/>
      <c r="G106" s="119"/>
      <c r="H106" s="119"/>
      <c r="I106" s="120"/>
      <c r="J106" s="120"/>
      <c r="K106" s="120"/>
      <c r="L106" s="120"/>
      <c r="M106" s="120"/>
      <c r="N106" s="98"/>
      <c r="O106" s="98"/>
      <c r="P106" s="98"/>
      <c r="Q106" s="120"/>
      <c r="R106" s="120"/>
      <c r="S106" s="120"/>
    </row>
    <row r="107" spans="3:19" ht="19.899999999999999" customHeight="1" x14ac:dyDescent="0.25">
      <c r="C107" s="101"/>
      <c r="D107" s="122"/>
      <c r="E107" s="101"/>
      <c r="F107" s="101"/>
      <c r="G107" s="119"/>
      <c r="H107" s="119"/>
      <c r="I107" s="120"/>
      <c r="J107" s="120"/>
      <c r="K107" s="120"/>
      <c r="L107" s="120"/>
      <c r="M107" s="120"/>
      <c r="N107" s="98"/>
      <c r="O107" s="98"/>
      <c r="P107" s="98"/>
      <c r="Q107" s="120"/>
      <c r="R107" s="120"/>
      <c r="S107" s="120"/>
    </row>
    <row r="108" spans="3:19" ht="19.899999999999999" customHeight="1" x14ac:dyDescent="0.25">
      <c r="C108" s="101"/>
      <c r="D108" s="122"/>
      <c r="E108" s="101"/>
      <c r="F108" s="101"/>
      <c r="G108" s="119"/>
      <c r="H108" s="119"/>
      <c r="I108" s="120"/>
      <c r="J108" s="120"/>
      <c r="K108" s="120"/>
      <c r="L108" s="120"/>
      <c r="M108" s="120"/>
      <c r="N108" s="98"/>
      <c r="O108" s="98"/>
      <c r="P108" s="98"/>
      <c r="Q108" s="120"/>
      <c r="R108" s="120"/>
      <c r="S108" s="120"/>
    </row>
    <row r="109" spans="3:19" ht="19.899999999999999" customHeight="1" x14ac:dyDescent="0.25">
      <c r="C109" s="101"/>
      <c r="D109" s="122"/>
      <c r="E109" s="101"/>
      <c r="F109" s="101"/>
      <c r="G109" s="119"/>
      <c r="H109" s="119"/>
      <c r="I109" s="120"/>
      <c r="J109" s="120"/>
      <c r="K109" s="120"/>
      <c r="L109" s="120"/>
      <c r="M109" s="120"/>
      <c r="N109" s="98"/>
      <c r="O109" s="98"/>
      <c r="P109" s="98"/>
      <c r="Q109" s="120"/>
      <c r="R109" s="120"/>
      <c r="S109" s="120"/>
    </row>
    <row r="110" spans="3:19" ht="19.899999999999999" customHeight="1" x14ac:dyDescent="0.25">
      <c r="C110" s="101"/>
      <c r="D110" s="122"/>
      <c r="E110" s="101"/>
      <c r="F110" s="101"/>
      <c r="G110" s="119"/>
      <c r="H110" s="119"/>
      <c r="I110" s="120"/>
      <c r="J110" s="120"/>
      <c r="K110" s="120"/>
      <c r="L110" s="120"/>
      <c r="M110" s="120"/>
      <c r="N110" s="98"/>
      <c r="O110" s="98"/>
      <c r="P110" s="98"/>
      <c r="Q110" s="120"/>
      <c r="R110" s="120"/>
      <c r="S110" s="120"/>
    </row>
    <row r="111" spans="3:19" ht="19.899999999999999" customHeight="1" x14ac:dyDescent="0.25">
      <c r="C111" s="101"/>
      <c r="D111" s="122"/>
      <c r="E111" s="101"/>
      <c r="F111" s="101"/>
      <c r="G111" s="119"/>
      <c r="H111" s="119"/>
      <c r="I111" s="120"/>
      <c r="J111" s="120"/>
      <c r="K111" s="120"/>
      <c r="L111" s="120"/>
      <c r="M111" s="120"/>
      <c r="N111" s="98"/>
      <c r="O111" s="98"/>
      <c r="P111" s="98"/>
      <c r="Q111" s="120"/>
      <c r="R111" s="120"/>
      <c r="S111" s="120"/>
    </row>
    <row r="112" spans="3:19" ht="19.899999999999999" customHeight="1" x14ac:dyDescent="0.25">
      <c r="C112" s="101"/>
      <c r="D112" s="122"/>
      <c r="E112" s="101"/>
      <c r="F112" s="101"/>
      <c r="G112" s="119"/>
      <c r="H112" s="119"/>
      <c r="I112" s="120"/>
      <c r="J112" s="120"/>
      <c r="K112" s="120"/>
      <c r="L112" s="120"/>
      <c r="M112" s="120"/>
      <c r="N112" s="98"/>
      <c r="O112" s="98"/>
      <c r="P112" s="98"/>
      <c r="Q112" s="120"/>
      <c r="R112" s="120"/>
      <c r="S112" s="120"/>
    </row>
    <row r="113" spans="3:19" ht="19.899999999999999" customHeight="1" x14ac:dyDescent="0.25">
      <c r="C113" s="101"/>
      <c r="D113" s="122"/>
      <c r="E113" s="101"/>
      <c r="F113" s="101"/>
      <c r="G113" s="119"/>
      <c r="H113" s="119"/>
      <c r="I113" s="120"/>
      <c r="J113" s="120"/>
      <c r="K113" s="120"/>
      <c r="L113" s="120"/>
      <c r="M113" s="120"/>
      <c r="N113" s="98"/>
      <c r="O113" s="98"/>
      <c r="P113" s="98"/>
      <c r="Q113" s="120"/>
      <c r="R113" s="120"/>
      <c r="S113" s="120"/>
    </row>
    <row r="114" spans="3:19" ht="19.899999999999999" customHeight="1" x14ac:dyDescent="0.25">
      <c r="C114" s="101"/>
      <c r="D114" s="122"/>
      <c r="E114" s="101"/>
      <c r="F114" s="101"/>
      <c r="G114" s="119"/>
      <c r="H114" s="119"/>
      <c r="I114" s="120"/>
      <c r="J114" s="120"/>
      <c r="K114" s="120"/>
      <c r="L114" s="120"/>
      <c r="M114" s="120"/>
      <c r="N114" s="98"/>
      <c r="O114" s="98"/>
      <c r="P114" s="98"/>
      <c r="Q114" s="120"/>
      <c r="R114" s="120"/>
      <c r="S114" s="120"/>
    </row>
    <row r="115" spans="3:19" ht="19.899999999999999" customHeight="1" x14ac:dyDescent="0.25">
      <c r="C115" s="101"/>
      <c r="D115" s="122"/>
      <c r="E115" s="101"/>
      <c r="F115" s="101"/>
      <c r="G115" s="119"/>
      <c r="H115" s="119"/>
      <c r="I115" s="120"/>
      <c r="J115" s="120"/>
      <c r="K115" s="120"/>
      <c r="L115" s="120"/>
      <c r="M115" s="120"/>
      <c r="N115" s="98"/>
      <c r="O115" s="98"/>
      <c r="P115" s="98"/>
      <c r="Q115" s="120"/>
      <c r="R115" s="120"/>
      <c r="S115" s="120"/>
    </row>
    <row r="116" spans="3:19" ht="19.899999999999999" customHeight="1" x14ac:dyDescent="0.25">
      <c r="C116" s="101"/>
      <c r="D116" s="122"/>
      <c r="E116" s="101"/>
      <c r="F116" s="101"/>
      <c r="G116" s="119"/>
      <c r="H116" s="119"/>
      <c r="I116" s="120"/>
      <c r="J116" s="120"/>
      <c r="K116" s="120"/>
      <c r="L116" s="120"/>
      <c r="M116" s="120"/>
      <c r="N116" s="98"/>
      <c r="O116" s="98"/>
      <c r="P116" s="98"/>
      <c r="Q116" s="120"/>
      <c r="R116" s="120"/>
      <c r="S116" s="120"/>
    </row>
    <row r="117" spans="3:19" ht="19.899999999999999" customHeight="1" x14ac:dyDescent="0.25">
      <c r="C117" s="101"/>
      <c r="D117" s="122"/>
      <c r="E117" s="101"/>
      <c r="F117" s="101"/>
      <c r="G117" s="119"/>
      <c r="H117" s="119"/>
      <c r="I117" s="120"/>
      <c r="J117" s="120"/>
      <c r="K117" s="120"/>
      <c r="L117" s="120"/>
      <c r="M117" s="120"/>
      <c r="N117" s="98"/>
      <c r="O117" s="98"/>
      <c r="P117" s="98"/>
      <c r="Q117" s="120"/>
      <c r="R117" s="120"/>
      <c r="S117" s="120"/>
    </row>
    <row r="118" spans="3:19" ht="19.899999999999999" customHeight="1" x14ac:dyDescent="0.25">
      <c r="C118" s="101"/>
      <c r="D118" s="122"/>
      <c r="E118" s="101"/>
      <c r="F118" s="101"/>
      <c r="G118" s="119"/>
      <c r="H118" s="119"/>
      <c r="I118" s="120"/>
      <c r="J118" s="120"/>
      <c r="K118" s="120"/>
      <c r="L118" s="120"/>
      <c r="M118" s="120"/>
      <c r="N118" s="98"/>
      <c r="O118" s="98"/>
      <c r="P118" s="98"/>
      <c r="Q118" s="120"/>
      <c r="R118" s="120"/>
      <c r="S118" s="120"/>
    </row>
    <row r="119" spans="3:19" ht="19.899999999999999" customHeight="1" x14ac:dyDescent="0.25">
      <c r="C119" s="101"/>
      <c r="D119" s="122"/>
      <c r="E119" s="101"/>
      <c r="F119" s="101"/>
      <c r="G119" s="119"/>
      <c r="H119" s="119"/>
      <c r="I119" s="120"/>
      <c r="J119" s="120"/>
      <c r="K119" s="120"/>
      <c r="L119" s="120"/>
      <c r="M119" s="120"/>
      <c r="N119" s="98"/>
      <c r="O119" s="98"/>
      <c r="P119" s="98"/>
      <c r="Q119" s="120"/>
      <c r="R119" s="120"/>
      <c r="S119" s="120"/>
    </row>
    <row r="120" spans="3:19" ht="19.899999999999999" customHeight="1" x14ac:dyDescent="0.25">
      <c r="C120" s="101"/>
      <c r="D120" s="122"/>
      <c r="E120" s="101"/>
      <c r="F120" s="101"/>
      <c r="G120" s="119"/>
      <c r="H120" s="119"/>
      <c r="I120" s="120"/>
      <c r="J120" s="120"/>
      <c r="K120" s="120"/>
      <c r="L120" s="120"/>
      <c r="M120" s="120"/>
      <c r="N120" s="98"/>
      <c r="O120" s="98"/>
      <c r="P120" s="98"/>
      <c r="Q120" s="120"/>
      <c r="R120" s="120"/>
      <c r="S120" s="120"/>
    </row>
    <row r="121" spans="3:19" ht="19.899999999999999" customHeight="1" x14ac:dyDescent="0.25">
      <c r="C121" s="101"/>
      <c r="D121" s="122"/>
      <c r="E121" s="101"/>
      <c r="F121" s="101"/>
      <c r="G121" s="119"/>
      <c r="H121" s="119"/>
      <c r="I121" s="120"/>
      <c r="J121" s="120"/>
      <c r="K121" s="120"/>
      <c r="L121" s="120"/>
      <c r="M121" s="120"/>
      <c r="N121" s="98"/>
      <c r="O121" s="98"/>
      <c r="P121" s="98"/>
      <c r="Q121" s="120"/>
      <c r="R121" s="120"/>
      <c r="S121" s="120"/>
    </row>
    <row r="122" spans="3:19" ht="19.899999999999999" customHeight="1" x14ac:dyDescent="0.25">
      <c r="C122" s="101"/>
      <c r="D122" s="122"/>
      <c r="E122" s="101"/>
      <c r="F122" s="101"/>
      <c r="G122" s="119"/>
      <c r="H122" s="119"/>
      <c r="I122" s="120"/>
      <c r="J122" s="120"/>
      <c r="K122" s="120"/>
      <c r="L122" s="120"/>
      <c r="M122" s="120"/>
      <c r="N122" s="98"/>
      <c r="O122" s="98"/>
      <c r="P122" s="98"/>
      <c r="Q122" s="120"/>
      <c r="R122" s="120"/>
      <c r="S122" s="120"/>
    </row>
    <row r="123" spans="3:19" ht="19.899999999999999" customHeight="1" x14ac:dyDescent="0.25">
      <c r="C123" s="101"/>
      <c r="D123" s="122"/>
      <c r="E123" s="101"/>
      <c r="F123" s="101"/>
      <c r="G123" s="119"/>
      <c r="H123" s="119"/>
      <c r="I123" s="120"/>
      <c r="J123" s="120"/>
      <c r="K123" s="120"/>
      <c r="L123" s="120"/>
      <c r="M123" s="120"/>
      <c r="N123" s="98"/>
      <c r="O123" s="98"/>
      <c r="P123" s="98"/>
      <c r="Q123" s="120"/>
      <c r="R123" s="120"/>
      <c r="S123" s="120"/>
    </row>
    <row r="124" spans="3:19" ht="19.899999999999999" customHeight="1" x14ac:dyDescent="0.25">
      <c r="C124" s="101"/>
      <c r="D124" s="122"/>
      <c r="E124" s="101"/>
      <c r="F124" s="101"/>
      <c r="G124" s="119"/>
      <c r="H124" s="119"/>
      <c r="I124" s="120"/>
      <c r="J124" s="120"/>
      <c r="K124" s="120"/>
      <c r="L124" s="120"/>
      <c r="M124" s="120"/>
      <c r="N124" s="98"/>
      <c r="O124" s="98"/>
      <c r="P124" s="98"/>
      <c r="Q124" s="120"/>
      <c r="R124" s="120"/>
      <c r="S124" s="120"/>
    </row>
    <row r="125" spans="3:19" ht="19.899999999999999" customHeight="1" x14ac:dyDescent="0.25">
      <c r="C125" s="101"/>
      <c r="D125" s="122"/>
      <c r="E125" s="101"/>
      <c r="F125" s="101"/>
      <c r="G125" s="119"/>
      <c r="H125" s="119"/>
      <c r="I125" s="120"/>
      <c r="J125" s="120"/>
      <c r="K125" s="120"/>
      <c r="L125" s="120"/>
      <c r="M125" s="120"/>
      <c r="N125" s="98"/>
      <c r="O125" s="98"/>
      <c r="P125" s="98"/>
      <c r="Q125" s="120"/>
      <c r="R125" s="120"/>
      <c r="S125" s="120"/>
    </row>
    <row r="126" spans="3:19" ht="19.899999999999999" customHeight="1" x14ac:dyDescent="0.25">
      <c r="C126" s="101"/>
      <c r="D126" s="122"/>
      <c r="E126" s="101"/>
      <c r="F126" s="101"/>
      <c r="G126" s="119"/>
      <c r="H126" s="119"/>
      <c r="I126" s="120"/>
      <c r="J126" s="120"/>
      <c r="K126" s="120"/>
      <c r="L126" s="120"/>
      <c r="M126" s="120"/>
      <c r="N126" s="98"/>
      <c r="O126" s="98"/>
      <c r="P126" s="98"/>
      <c r="Q126" s="120"/>
      <c r="R126" s="120"/>
      <c r="S126" s="120"/>
    </row>
    <row r="127" spans="3:19" ht="19.899999999999999" customHeight="1" x14ac:dyDescent="0.25">
      <c r="C127" s="101"/>
      <c r="D127" s="122"/>
      <c r="E127" s="101"/>
      <c r="F127" s="101"/>
      <c r="G127" s="119"/>
      <c r="H127" s="119"/>
      <c r="I127" s="120"/>
      <c r="J127" s="120"/>
      <c r="K127" s="120"/>
      <c r="L127" s="120"/>
      <c r="M127" s="120"/>
      <c r="N127" s="98"/>
      <c r="O127" s="98"/>
      <c r="P127" s="98"/>
      <c r="Q127" s="120"/>
      <c r="R127" s="120"/>
      <c r="S127" s="120"/>
    </row>
    <row r="128" spans="3:19" ht="19.899999999999999" customHeight="1" x14ac:dyDescent="0.25">
      <c r="C128" s="101"/>
      <c r="D128" s="122"/>
      <c r="E128" s="101"/>
      <c r="F128" s="101"/>
      <c r="G128" s="119"/>
      <c r="H128" s="119"/>
      <c r="I128" s="120"/>
      <c r="J128" s="120"/>
      <c r="K128" s="120"/>
      <c r="L128" s="120"/>
      <c r="M128" s="120"/>
      <c r="N128" s="98"/>
      <c r="O128" s="98"/>
      <c r="P128" s="98"/>
      <c r="Q128" s="120"/>
      <c r="R128" s="120"/>
      <c r="S128" s="120"/>
    </row>
    <row r="129" spans="3:19" ht="19.899999999999999" customHeight="1" x14ac:dyDescent="0.25">
      <c r="C129" s="101"/>
      <c r="D129" s="122"/>
      <c r="E129" s="101"/>
      <c r="F129" s="101"/>
      <c r="G129" s="119"/>
      <c r="H129" s="119"/>
      <c r="I129" s="120"/>
      <c r="J129" s="120"/>
      <c r="K129" s="120"/>
      <c r="L129" s="120"/>
      <c r="M129" s="120"/>
      <c r="N129" s="98"/>
      <c r="O129" s="98"/>
      <c r="P129" s="98"/>
      <c r="Q129" s="120"/>
      <c r="R129" s="120"/>
      <c r="S129" s="120"/>
    </row>
    <row r="130" spans="3:19" ht="19.899999999999999" customHeight="1" x14ac:dyDescent="0.25">
      <c r="C130" s="101"/>
      <c r="D130" s="122"/>
      <c r="E130" s="101"/>
      <c r="F130" s="101"/>
      <c r="G130" s="119"/>
      <c r="H130" s="119"/>
      <c r="I130" s="120"/>
      <c r="J130" s="120"/>
      <c r="K130" s="120"/>
      <c r="L130" s="120"/>
      <c r="M130" s="120"/>
      <c r="N130" s="98"/>
      <c r="O130" s="98"/>
      <c r="P130" s="98"/>
      <c r="Q130" s="120"/>
      <c r="R130" s="120"/>
      <c r="S130" s="120"/>
    </row>
    <row r="131" spans="3:19" ht="19.899999999999999" customHeight="1" x14ac:dyDescent="0.25">
      <c r="C131" s="101"/>
      <c r="D131" s="122"/>
      <c r="E131" s="101"/>
      <c r="F131" s="101"/>
      <c r="G131" s="119"/>
      <c r="H131" s="119"/>
      <c r="I131" s="120"/>
      <c r="J131" s="120"/>
      <c r="K131" s="120"/>
      <c r="L131" s="120"/>
      <c r="M131" s="120"/>
      <c r="N131" s="98"/>
      <c r="O131" s="98"/>
      <c r="P131" s="98"/>
      <c r="Q131" s="120"/>
      <c r="R131" s="120"/>
      <c r="S131" s="120"/>
    </row>
    <row r="132" spans="3:19" ht="19.899999999999999" customHeight="1" x14ac:dyDescent="0.25">
      <c r="C132" s="101"/>
      <c r="D132" s="122"/>
      <c r="E132" s="101"/>
      <c r="F132" s="101"/>
      <c r="G132" s="119"/>
      <c r="H132" s="119"/>
      <c r="I132" s="120"/>
      <c r="J132" s="120"/>
      <c r="K132" s="120"/>
      <c r="L132" s="120"/>
      <c r="M132" s="120"/>
      <c r="N132" s="98"/>
      <c r="O132" s="98"/>
      <c r="P132" s="98"/>
      <c r="Q132" s="120"/>
      <c r="R132" s="120"/>
      <c r="S132" s="120"/>
    </row>
    <row r="133" spans="3:19" ht="19.899999999999999" customHeight="1" x14ac:dyDescent="0.25">
      <c r="C133" s="101"/>
      <c r="D133" s="122"/>
      <c r="E133" s="101"/>
      <c r="F133" s="101"/>
      <c r="G133" s="119"/>
      <c r="H133" s="119"/>
      <c r="I133" s="120"/>
      <c r="J133" s="120"/>
      <c r="K133" s="120"/>
      <c r="L133" s="120"/>
      <c r="M133" s="120"/>
      <c r="N133" s="98"/>
      <c r="O133" s="98"/>
      <c r="P133" s="98"/>
      <c r="Q133" s="120"/>
      <c r="R133" s="120"/>
      <c r="S133" s="120"/>
    </row>
    <row r="134" spans="3:19" ht="19.899999999999999" customHeight="1" x14ac:dyDescent="0.25">
      <c r="C134" s="101"/>
      <c r="D134" s="122"/>
      <c r="E134" s="101"/>
      <c r="F134" s="101"/>
      <c r="G134" s="119"/>
      <c r="H134" s="119"/>
      <c r="I134" s="120"/>
      <c r="J134" s="120"/>
      <c r="K134" s="120"/>
      <c r="L134" s="120"/>
      <c r="M134" s="120"/>
      <c r="N134" s="98"/>
      <c r="O134" s="98"/>
      <c r="P134" s="98"/>
      <c r="Q134" s="120"/>
      <c r="R134" s="120"/>
      <c r="S134" s="120"/>
    </row>
    <row r="135" spans="3:19" ht="19.899999999999999" customHeight="1" x14ac:dyDescent="0.25">
      <c r="C135" s="101"/>
      <c r="D135" s="122"/>
      <c r="E135" s="101"/>
      <c r="F135" s="101"/>
      <c r="G135" s="119"/>
      <c r="H135" s="119"/>
      <c r="I135" s="120"/>
      <c r="J135" s="120"/>
      <c r="K135" s="120"/>
      <c r="L135" s="120"/>
      <c r="M135" s="120"/>
      <c r="N135" s="98"/>
      <c r="O135" s="98"/>
      <c r="P135" s="98"/>
      <c r="Q135" s="120"/>
      <c r="R135" s="120"/>
      <c r="S135" s="120"/>
    </row>
    <row r="136" spans="3:19" ht="19.899999999999999" customHeight="1" x14ac:dyDescent="0.25">
      <c r="C136" s="101"/>
      <c r="D136" s="122"/>
      <c r="E136" s="101"/>
      <c r="F136" s="101"/>
      <c r="G136" s="119"/>
      <c r="H136" s="119"/>
      <c r="I136" s="120"/>
      <c r="J136" s="120"/>
      <c r="K136" s="120"/>
      <c r="L136" s="120"/>
      <c r="M136" s="120"/>
      <c r="N136" s="98"/>
      <c r="O136" s="98"/>
      <c r="P136" s="98"/>
      <c r="Q136" s="120"/>
      <c r="R136" s="120"/>
      <c r="S136" s="120"/>
    </row>
    <row r="137" spans="3:19" ht="19.899999999999999" customHeight="1" x14ac:dyDescent="0.25">
      <c r="C137" s="101"/>
      <c r="D137" s="122"/>
      <c r="E137" s="101"/>
      <c r="F137" s="101"/>
      <c r="G137" s="119"/>
      <c r="H137" s="119"/>
      <c r="I137" s="120"/>
      <c r="J137" s="120"/>
      <c r="K137" s="120"/>
      <c r="L137" s="120"/>
      <c r="M137" s="120"/>
      <c r="N137" s="98"/>
      <c r="O137" s="98"/>
      <c r="P137" s="98"/>
      <c r="Q137" s="120"/>
      <c r="R137" s="120"/>
      <c r="S137" s="120"/>
    </row>
    <row r="138" spans="3:19" ht="19.899999999999999" customHeight="1" x14ac:dyDescent="0.25">
      <c r="C138" s="101"/>
      <c r="D138" s="122"/>
      <c r="E138" s="101"/>
      <c r="F138" s="101"/>
      <c r="G138" s="119"/>
      <c r="H138" s="119"/>
      <c r="I138" s="120"/>
      <c r="J138" s="120"/>
      <c r="K138" s="120"/>
      <c r="L138" s="120"/>
      <c r="M138" s="120"/>
      <c r="N138" s="98"/>
      <c r="O138" s="98"/>
      <c r="P138" s="98"/>
      <c r="Q138" s="120"/>
      <c r="R138" s="120"/>
      <c r="S138" s="120"/>
    </row>
    <row r="139" spans="3:19" ht="19.899999999999999" customHeight="1" x14ac:dyDescent="0.25">
      <c r="C139" s="101"/>
      <c r="D139" s="122"/>
      <c r="E139" s="101"/>
      <c r="F139" s="101"/>
      <c r="G139" s="119"/>
      <c r="H139" s="119"/>
      <c r="I139" s="120"/>
      <c r="J139" s="120"/>
      <c r="K139" s="120"/>
      <c r="L139" s="120"/>
      <c r="M139" s="120"/>
      <c r="N139" s="98"/>
      <c r="O139" s="98"/>
      <c r="P139" s="98"/>
      <c r="Q139" s="120"/>
      <c r="R139" s="120"/>
      <c r="S139" s="120"/>
    </row>
    <row r="140" spans="3:19" ht="19.899999999999999" customHeight="1" x14ac:dyDescent="0.25">
      <c r="C140" s="101"/>
      <c r="D140" s="122"/>
      <c r="E140" s="101"/>
      <c r="F140" s="101"/>
      <c r="G140" s="119"/>
      <c r="H140" s="119"/>
      <c r="I140" s="120"/>
      <c r="J140" s="120"/>
      <c r="K140" s="120"/>
      <c r="L140" s="120"/>
      <c r="M140" s="120"/>
      <c r="N140" s="98"/>
      <c r="O140" s="98"/>
      <c r="P140" s="98"/>
    </row>
    <row r="141" spans="3:19" ht="19.899999999999999" customHeight="1" x14ac:dyDescent="0.25">
      <c r="C141" s="1"/>
      <c r="E141" s="1"/>
      <c r="F141" s="1"/>
      <c r="J141" s="1"/>
    </row>
    <row r="142" spans="3:19" ht="19.899999999999999" customHeight="1" x14ac:dyDescent="0.25">
      <c r="C142" s="1"/>
      <c r="E142" s="1"/>
      <c r="F142" s="1"/>
      <c r="J142" s="1"/>
    </row>
    <row r="143" spans="3:19" ht="19.899999999999999" customHeight="1" x14ac:dyDescent="0.25">
      <c r="C143" s="1"/>
      <c r="E143" s="1"/>
      <c r="F143" s="1"/>
      <c r="J143" s="1"/>
    </row>
    <row r="144" spans="3:19" ht="19.899999999999999" customHeight="1" x14ac:dyDescent="0.25">
      <c r="C144" s="1"/>
      <c r="E144" s="1"/>
      <c r="F144" s="1"/>
      <c r="J144" s="1"/>
    </row>
    <row r="145" spans="3:10" ht="19.899999999999999" customHeight="1" x14ac:dyDescent="0.25">
      <c r="C145" s="1"/>
      <c r="E145" s="1"/>
      <c r="F145" s="1"/>
      <c r="J145" s="1"/>
    </row>
    <row r="146" spans="3:10" ht="19.899999999999999" customHeight="1" x14ac:dyDescent="0.25">
      <c r="C146" s="1"/>
      <c r="E146" s="1"/>
      <c r="F146" s="1"/>
      <c r="J146" s="1"/>
    </row>
    <row r="147" spans="3:10" ht="19.899999999999999" customHeight="1" x14ac:dyDescent="0.25">
      <c r="C147" s="1"/>
      <c r="E147" s="1"/>
      <c r="F147" s="1"/>
      <c r="J147" s="1"/>
    </row>
    <row r="148" spans="3:10" ht="19.899999999999999" customHeight="1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  <row r="239" spans="3:10" x14ac:dyDescent="0.25">
      <c r="C239" s="1"/>
      <c r="E239" s="1"/>
      <c r="F239" s="1"/>
      <c r="J239" s="1"/>
    </row>
    <row r="240" spans="3:10" x14ac:dyDescent="0.25">
      <c r="C240" s="1"/>
      <c r="E240" s="1"/>
      <c r="F240" s="1"/>
      <c r="J240" s="1"/>
    </row>
    <row r="241" spans="3:10" x14ac:dyDescent="0.25">
      <c r="C241" s="1"/>
      <c r="E241" s="1"/>
      <c r="F241" s="1"/>
      <c r="J241" s="1"/>
    </row>
    <row r="242" spans="3:10" x14ac:dyDescent="0.25">
      <c r="C242" s="1"/>
      <c r="E242" s="1"/>
      <c r="F242" s="1"/>
      <c r="J242" s="1"/>
    </row>
    <row r="243" spans="3:10" x14ac:dyDescent="0.25">
      <c r="C243" s="1"/>
      <c r="E243" s="1"/>
      <c r="F243" s="1"/>
      <c r="J243" s="1"/>
    </row>
    <row r="244" spans="3:10" x14ac:dyDescent="0.25">
      <c r="C244" s="1"/>
      <c r="E244" s="1"/>
      <c r="F244" s="1"/>
      <c r="J244" s="1"/>
    </row>
    <row r="245" spans="3:10" x14ac:dyDescent="0.25">
      <c r="C245" s="1"/>
      <c r="E245" s="1"/>
      <c r="F245" s="1"/>
      <c r="J245" s="1"/>
    </row>
    <row r="246" spans="3:10" x14ac:dyDescent="0.25">
      <c r="C246" s="1"/>
      <c r="E246" s="1"/>
      <c r="F246" s="1"/>
      <c r="J246" s="1"/>
    </row>
    <row r="247" spans="3:10" x14ac:dyDescent="0.25">
      <c r="C247" s="1"/>
      <c r="E247" s="1"/>
      <c r="F247" s="1"/>
      <c r="J247" s="1"/>
    </row>
    <row r="248" spans="3:10" x14ac:dyDescent="0.25">
      <c r="C248" s="1"/>
      <c r="E248" s="1"/>
      <c r="F248" s="1"/>
      <c r="J248" s="1"/>
    </row>
    <row r="249" spans="3:10" x14ac:dyDescent="0.25">
      <c r="C249" s="1"/>
      <c r="E249" s="1"/>
      <c r="F249" s="1"/>
      <c r="J249" s="1"/>
    </row>
    <row r="250" spans="3:10" x14ac:dyDescent="0.25">
      <c r="C250" s="1"/>
      <c r="E250" s="1"/>
      <c r="F250" s="1"/>
      <c r="J250" s="1"/>
    </row>
    <row r="251" spans="3:10" x14ac:dyDescent="0.25">
      <c r="C251" s="1"/>
      <c r="E251" s="1"/>
      <c r="F251" s="1"/>
      <c r="J251" s="1"/>
    </row>
    <row r="252" spans="3:10" x14ac:dyDescent="0.25">
      <c r="C252" s="1"/>
      <c r="E252" s="1"/>
      <c r="F252" s="1"/>
      <c r="J252" s="1"/>
    </row>
    <row r="253" spans="3:10" x14ac:dyDescent="0.25">
      <c r="C253" s="1"/>
      <c r="E253" s="1"/>
      <c r="F253" s="1"/>
      <c r="J253" s="1"/>
    </row>
    <row r="254" spans="3:10" x14ac:dyDescent="0.25">
      <c r="C254" s="1"/>
      <c r="E254" s="1"/>
      <c r="F254" s="1"/>
      <c r="J254" s="1"/>
    </row>
    <row r="255" spans="3:10" x14ac:dyDescent="0.25">
      <c r="C255" s="1"/>
      <c r="E255" s="1"/>
      <c r="F255" s="1"/>
      <c r="J255" s="1"/>
    </row>
    <row r="256" spans="3:10" x14ac:dyDescent="0.25">
      <c r="C256" s="1"/>
      <c r="E256" s="1"/>
      <c r="F256" s="1"/>
      <c r="J256" s="1"/>
    </row>
    <row r="257" spans="3:10" x14ac:dyDescent="0.25">
      <c r="C257" s="1"/>
      <c r="E257" s="1"/>
      <c r="F257" s="1"/>
      <c r="J257" s="1"/>
    </row>
    <row r="258" spans="3:10" x14ac:dyDescent="0.25">
      <c r="C258" s="1"/>
      <c r="E258" s="1"/>
      <c r="F258" s="1"/>
      <c r="J258" s="1"/>
    </row>
    <row r="259" spans="3:10" x14ac:dyDescent="0.25">
      <c r="C259" s="1"/>
      <c r="E259" s="1"/>
      <c r="F259" s="1"/>
      <c r="J259" s="1"/>
    </row>
    <row r="260" spans="3:10" x14ac:dyDescent="0.25">
      <c r="C260" s="1"/>
      <c r="E260" s="1"/>
      <c r="F260" s="1"/>
      <c r="J260" s="1"/>
    </row>
    <row r="261" spans="3:10" x14ac:dyDescent="0.25">
      <c r="C261" s="1"/>
      <c r="E261" s="1"/>
      <c r="F261" s="1"/>
      <c r="J261" s="1"/>
    </row>
    <row r="262" spans="3:10" x14ac:dyDescent="0.25">
      <c r="C262" s="1"/>
      <c r="E262" s="1"/>
      <c r="F262" s="1"/>
      <c r="J262" s="1"/>
    </row>
    <row r="263" spans="3:10" x14ac:dyDescent="0.25">
      <c r="C263" s="1"/>
      <c r="E263" s="1"/>
      <c r="F263" s="1"/>
      <c r="J263" s="1"/>
    </row>
    <row r="264" spans="3:10" x14ac:dyDescent="0.25">
      <c r="C264" s="1"/>
      <c r="E264" s="1"/>
      <c r="F264" s="1"/>
      <c r="J264" s="1"/>
    </row>
    <row r="265" spans="3:10" x14ac:dyDescent="0.25">
      <c r="C265" s="1"/>
      <c r="E265" s="1"/>
      <c r="F265" s="1"/>
      <c r="J265" s="1"/>
    </row>
    <row r="266" spans="3:10" x14ac:dyDescent="0.25">
      <c r="C266" s="1"/>
      <c r="E266" s="1"/>
      <c r="F266" s="1"/>
      <c r="J266" s="1"/>
    </row>
    <row r="267" spans="3:10" x14ac:dyDescent="0.25">
      <c r="C267" s="1"/>
      <c r="E267" s="1"/>
      <c r="F267" s="1"/>
      <c r="J267" s="1"/>
    </row>
    <row r="268" spans="3:10" x14ac:dyDescent="0.25">
      <c r="C268" s="1"/>
      <c r="E268" s="1"/>
      <c r="F268" s="1"/>
      <c r="J268" s="1"/>
    </row>
    <row r="269" spans="3:10" x14ac:dyDescent="0.25">
      <c r="C269" s="1"/>
      <c r="E269" s="1"/>
      <c r="F269" s="1"/>
      <c r="J269" s="1"/>
    </row>
    <row r="270" spans="3:10" x14ac:dyDescent="0.25">
      <c r="C270" s="1"/>
      <c r="E270" s="1"/>
      <c r="F270" s="1"/>
      <c r="J270" s="1"/>
    </row>
    <row r="271" spans="3:10" x14ac:dyDescent="0.25">
      <c r="C271" s="1"/>
      <c r="E271" s="1"/>
      <c r="F271" s="1"/>
      <c r="J271" s="1"/>
    </row>
  </sheetData>
  <sheetProtection algorithmName="SHA-512" hashValue="BJnF0wzRqxsb41ALeH4spNQEYW/K2ZwA1fRLjr4yIGKs2397QExqPvy6tBJiFzXM25lNwR1QcRu6NZX6ZEbPvg==" saltValue="tkksfdkWu7aZ7lOChRdPKQ==" spinCount="100000" sheet="1" objects="1" scenarios="1"/>
  <mergeCells count="43">
    <mergeCell ref="E10:E11"/>
    <mergeCell ref="L10:L11"/>
    <mergeCell ref="E7:E8"/>
    <mergeCell ref="L7:L8"/>
    <mergeCell ref="Q7:Q8"/>
    <mergeCell ref="P7:P8"/>
    <mergeCell ref="B7:B8"/>
    <mergeCell ref="C7:C8"/>
    <mergeCell ref="D7:D8"/>
    <mergeCell ref="B10:B11"/>
    <mergeCell ref="C10:C11"/>
    <mergeCell ref="D10:D11"/>
    <mergeCell ref="V43:V45"/>
    <mergeCell ref="V48:V49"/>
    <mergeCell ref="V21:V22"/>
    <mergeCell ref="V26:V28"/>
    <mergeCell ref="V33:V34"/>
    <mergeCell ref="V35:V36"/>
    <mergeCell ref="V39:V41"/>
    <mergeCell ref="V7:V8"/>
    <mergeCell ref="T7:T8"/>
    <mergeCell ref="P10:P11"/>
    <mergeCell ref="Q10:Q11"/>
    <mergeCell ref="V10:V11"/>
    <mergeCell ref="T10:T11"/>
    <mergeCell ref="B1:D1"/>
    <mergeCell ref="G5:H5"/>
    <mergeCell ref="G2:N3"/>
    <mergeCell ref="I7:I49"/>
    <mergeCell ref="J7:J49"/>
    <mergeCell ref="O7:O49"/>
    <mergeCell ref="M7:M49"/>
    <mergeCell ref="N7:N49"/>
    <mergeCell ref="U7:U48"/>
    <mergeCell ref="L14:L26"/>
    <mergeCell ref="L30:L49"/>
    <mergeCell ref="V12:V13"/>
    <mergeCell ref="V18:V19"/>
    <mergeCell ref="B55:G55"/>
    <mergeCell ref="R54:T54"/>
    <mergeCell ref="R53:T53"/>
    <mergeCell ref="B53:G53"/>
    <mergeCell ref="B54:H54"/>
  </mergeCells>
  <conditionalFormatting sqref="B7 B9:B10 B12:B49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 D9:D10 D12:D49">
    <cfRule type="containsBlanks" dxfId="6" priority="1">
      <formula>LEN(TRIM(D7))=0</formula>
    </cfRule>
  </conditionalFormatting>
  <conditionalFormatting sqref="R7:R49 G7:H49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49">
    <cfRule type="notContainsBlanks" dxfId="2" priority="70">
      <formula>LEN(TRIM(G7))&gt;0</formula>
    </cfRule>
  </conditionalFormatting>
  <conditionalFormatting sqref="T7 T9:T10 T12:T49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showInputMessage="1" showErrorMessage="1" sqref="E7 E9:E10 E12:E49" xr:uid="{8C26EAE3-16EE-4825-9C10-C919BCF6B1BA}">
      <formula1>"ks,bal,sada,m,"</formula1>
    </dataValidation>
    <dataValidation type="list" allowBlank="1" showInputMessage="1" showErrorMessage="1" sqref="J7:J8" xr:uid="{E02C9079-5E51-45D7-A116-09C3033181CD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14" orientation="landscape" r:id="rId1"/>
  <ignoredErrors>
    <ignoredError sqref="S8 S11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2A9C56C-DB88-4C0A-8FC6-32CF0351822B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2024-07-10T06:42:04Z</cp:lastPrinted>
  <dcterms:created xsi:type="dcterms:W3CDTF">2014-03-05T12:43:32Z</dcterms:created>
  <dcterms:modified xsi:type="dcterms:W3CDTF">2024-07-12T12:43:00Z</dcterms:modified>
</cp:coreProperties>
</file>